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6"/>
  <workbookPr/>
  <mc:AlternateContent xmlns:mc="http://schemas.openxmlformats.org/markup-compatibility/2006">
    <mc:Choice Requires="x15">
      <x15ac:absPath xmlns:x15ac="http://schemas.microsoft.com/office/spreadsheetml/2010/11/ac" url="C:\Users\mgonz\OneDrive\Escritorio\DISCONTOOLS\Scoring sheets\"/>
    </mc:Choice>
  </mc:AlternateContent>
  <xr:revisionPtr revIDLastSave="1" documentId="13_ncr:1_{2BC267CB-B0F3-4380-8966-7A1A3C3BE3C7}" xr6:coauthVersionLast="47" xr6:coauthVersionMax="47" xr10:uidLastSave="{4B06C7CD-5863-4BB3-86D4-ABA06BC4D4B2}"/>
  <bookViews>
    <workbookView xWindow="-108" yWindow="-108" windowWidth="23256" windowHeight="12456" activeTab="1" xr2:uid="{D4007C25-0D54-45B0-9886-DBCC0694A026}"/>
  </bookViews>
  <sheets>
    <sheet name="PS" sheetId="1" r:id="rId1"/>
    <sheet name="GA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0" i="2" l="1"/>
  <c r="H40" i="2"/>
  <c r="Q39" i="2"/>
  <c r="H39" i="2"/>
  <c r="Q38" i="2"/>
  <c r="H38" i="2"/>
  <c r="Q37" i="2"/>
  <c r="H37" i="2"/>
  <c r="Q36" i="2"/>
  <c r="H36" i="2"/>
  <c r="Q35" i="2"/>
  <c r="H35" i="2"/>
  <c r="Q34" i="2"/>
  <c r="H34" i="2"/>
  <c r="Q33" i="2"/>
  <c r="H33" i="2"/>
  <c r="Q32" i="2"/>
  <c r="H32" i="2"/>
  <c r="H30" i="2" s="1"/>
  <c r="Q31" i="2"/>
  <c r="Q30" i="2" s="1"/>
  <c r="H31" i="2"/>
  <c r="Q27" i="2"/>
  <c r="H27" i="2"/>
  <c r="Q26" i="2"/>
  <c r="H26" i="2"/>
  <c r="Q25" i="2"/>
  <c r="H25" i="2"/>
  <c r="Q24" i="2"/>
  <c r="H24" i="2"/>
  <c r="Q23" i="2"/>
  <c r="H23" i="2"/>
  <c r="Q22" i="2"/>
  <c r="H22" i="2"/>
  <c r="Q21" i="2"/>
  <c r="H21" i="2"/>
  <c r="Q20" i="2"/>
  <c r="H20" i="2"/>
  <c r="Q19" i="2"/>
  <c r="H19" i="2"/>
  <c r="Q18" i="2"/>
  <c r="H18" i="2"/>
  <c r="H17" i="2" s="1"/>
  <c r="Q17" i="2"/>
  <c r="Q14" i="2"/>
  <c r="H14" i="2"/>
  <c r="Q13" i="2"/>
  <c r="H13" i="2"/>
  <c r="Q12" i="2"/>
  <c r="H12" i="2"/>
  <c r="Q11" i="2"/>
  <c r="H11" i="2"/>
  <c r="Q10" i="2"/>
  <c r="H10" i="2"/>
  <c r="Q9" i="2"/>
  <c r="H9" i="2"/>
  <c r="Q8" i="2"/>
  <c r="H8" i="2"/>
  <c r="Q7" i="2"/>
  <c r="Q3" i="2" s="1"/>
  <c r="H7" i="2"/>
  <c r="Q6" i="2"/>
  <c r="H6" i="2"/>
  <c r="Q5" i="2"/>
  <c r="H5" i="2"/>
  <c r="Q4" i="2"/>
  <c r="H4" i="2"/>
  <c r="H3" i="2" s="1"/>
  <c r="H4" i="1" l="1"/>
  <c r="H5" i="1"/>
  <c r="H6" i="1"/>
  <c r="H7" i="1"/>
  <c r="H8" i="1"/>
  <c r="H9" i="1"/>
  <c r="H10" i="1"/>
  <c r="H11" i="1"/>
  <c r="H12" i="1"/>
  <c r="H13" i="1"/>
  <c r="H3" i="1"/>
  <c r="H15" i="1"/>
  <c r="H16" i="1"/>
  <c r="H17" i="1"/>
  <c r="H14" i="1"/>
  <c r="H19" i="1"/>
  <c r="H20" i="1"/>
  <c r="H21" i="1"/>
  <c r="H22" i="1"/>
  <c r="H23" i="1"/>
  <c r="H24" i="1"/>
  <c r="H18" i="1"/>
  <c r="H26" i="1"/>
  <c r="H27" i="1"/>
  <c r="H28" i="1"/>
  <c r="H25" i="1"/>
  <c r="H30" i="1"/>
  <c r="H31" i="1"/>
  <c r="H32" i="1"/>
  <c r="H33" i="1"/>
  <c r="H29" i="1"/>
  <c r="H35" i="1"/>
  <c r="H36" i="1"/>
  <c r="H37" i="1"/>
  <c r="H34" i="1"/>
  <c r="B38" i="1"/>
  <c r="Q4" i="1"/>
  <c r="Q5" i="1"/>
  <c r="Q6" i="1"/>
  <c r="Q7" i="1"/>
  <c r="Q8" i="1"/>
  <c r="Q9" i="1"/>
  <c r="Q10" i="1"/>
  <c r="Q11" i="1"/>
  <c r="Q12" i="1"/>
  <c r="Q13" i="1"/>
  <c r="Q3" i="1"/>
  <c r="Q15" i="1"/>
  <c r="Q16" i="1"/>
  <c r="Q17" i="1"/>
  <c r="Q14" i="1"/>
  <c r="Q19" i="1"/>
  <c r="Q20" i="1"/>
  <c r="Q21" i="1"/>
  <c r="Q22" i="1"/>
  <c r="Q23" i="1"/>
  <c r="Q24" i="1"/>
  <c r="Q18" i="1"/>
  <c r="Q26" i="1"/>
  <c r="Q27" i="1"/>
  <c r="Q28" i="1"/>
  <c r="Q25" i="1"/>
  <c r="Q30" i="1"/>
  <c r="Q31" i="1"/>
  <c r="Q32" i="1"/>
  <c r="Q33" i="1"/>
  <c r="Q29" i="1"/>
  <c r="Q35" i="1"/>
  <c r="Q36" i="1"/>
  <c r="Q37" i="1"/>
  <c r="Q34" i="1"/>
  <c r="K38" i="1"/>
</calcChain>
</file>

<file path=xl/sharedStrings.xml><?xml version="1.0" encoding="utf-8"?>
<sst xmlns="http://schemas.openxmlformats.org/spreadsheetml/2006/main" count="176" uniqueCount="76">
  <si>
    <r>
      <t>Mechanically-transmitted Trypanosomoses (Surra, Dourine and mechanically-transmitted T. vivax</t>
    </r>
    <r>
      <rPr>
        <b/>
        <i/>
        <sz val="11"/>
        <color theme="1"/>
        <rFont val="Aptos Narrow"/>
        <family val="2"/>
        <scheme val="minor"/>
      </rPr>
      <t>)</t>
    </r>
  </si>
  <si>
    <t>Cyclically-transmitted Trypanosomoses (Nagana)</t>
  </si>
  <si>
    <t>Criteria</t>
  </si>
  <si>
    <t>Scores</t>
  </si>
  <si>
    <t>Coef</t>
  </si>
  <si>
    <t>Total (score*coef)</t>
  </si>
  <si>
    <t>Disease knowledge</t>
  </si>
  <si>
    <t>1. Speed of spread</t>
  </si>
  <si>
    <t>2. Number of species involved</t>
  </si>
  <si>
    <t>3. Persistence of infectious agent In the environment</t>
  </si>
  <si>
    <t>3. Persistence of infectious agent in the environment</t>
  </si>
  <si>
    <t>4. Risk of spread to susceptible populations</t>
  </si>
  <si>
    <t>5. Potential for silent spread</t>
  </si>
  <si>
    <t>6. Wildlife reservoir and potential spread</t>
  </si>
  <si>
    <t>7.Vector reservoir and potential spread</t>
  </si>
  <si>
    <t>8. Variability of the agent</t>
  </si>
  <si>
    <t>9. Understanding of fundamental immunology</t>
  </si>
  <si>
    <t>10 Host pathogen interaction</t>
  </si>
  <si>
    <t>Impact on animal health and welfare</t>
  </si>
  <si>
    <t>1. Disease impact on production</t>
  </si>
  <si>
    <t>2. Duration of animal welfare impact</t>
  </si>
  <si>
    <t>3. Proportion of animals affected suffering pain/injury/distress as a result of the disease</t>
  </si>
  <si>
    <t>Impact on public health – human health</t>
  </si>
  <si>
    <t>1. Impact of occurrence on human health</t>
  </si>
  <si>
    <t>2. Likelihood of occurrence</t>
  </si>
  <si>
    <t>3. Impact of occurrence on Food Safety</t>
  </si>
  <si>
    <t>4. Transmissibility (spread from animals to humans)</t>
  </si>
  <si>
    <t>5. Spread in humans</t>
  </si>
  <si>
    <t>6. Bioterrorism potential</t>
  </si>
  <si>
    <t>Impact on wider society</t>
  </si>
  <si>
    <t>1. Economic direct impact (including cumulative cost (e.g. Enzootic vs. epizootic)</t>
  </si>
  <si>
    <t>2. Economic indirect impact (social, market)</t>
  </si>
  <si>
    <t>3. Agriterrorism potential</t>
  </si>
  <si>
    <t>Impact on trade</t>
  </si>
  <si>
    <t>1. Impact on international Trade due to existing regulations</t>
  </si>
  <si>
    <t>2. Impact on EC Trade due to existing regulations</t>
  </si>
  <si>
    <r>
      <rPr>
        <sz val="10"/>
        <color rgb="FF000000"/>
        <rFont val="Times New Roman"/>
      </rPr>
      <t>3. Potential for regionalisation  (</t>
    </r>
    <r>
      <rPr>
        <i/>
        <sz val="10"/>
        <color rgb="FF000000"/>
        <rFont val="Times New Roman"/>
      </rPr>
      <t>Potential for zoning</t>
    </r>
    <r>
      <rPr>
        <sz val="10"/>
        <color rgb="FF000000"/>
        <rFont val="Times New Roman"/>
      </rPr>
      <t>)</t>
    </r>
  </si>
  <si>
    <t xml:space="preserve">3. Potential for regionalisation </t>
  </si>
  <si>
    <t xml:space="preserve">4. Impact on Security of Food supply </t>
  </si>
  <si>
    <t>Control Tools</t>
  </si>
  <si>
    <t>1 Appropriate  diagnostics</t>
  </si>
  <si>
    <t>2  Appropriate  vaccines</t>
  </si>
  <si>
    <t>3. Appropriate  pharmaceuticals</t>
  </si>
  <si>
    <t>Total score</t>
  </si>
  <si>
    <t>Mechanically-transmitted Trypanosomoses (Surra, Dourine and mechanically-transmitted T. vivax)</t>
  </si>
  <si>
    <t>Cyclically-transmitted African Trypanosomoses (Nagana)</t>
  </si>
  <si>
    <t>Total</t>
  </si>
  <si>
    <t>Diagnostic tools</t>
  </si>
  <si>
    <r>
      <t>1. Availability</t>
    </r>
    <r>
      <rPr>
        <b/>
        <sz val="10"/>
        <color rgb="FF000000"/>
        <rFont val="Times New Roman"/>
        <family val="1"/>
      </rPr>
      <t>*</t>
    </r>
  </si>
  <si>
    <t>2. Prevention and control - Differentiation of infected from vaccinated (DIVA)</t>
  </si>
  <si>
    <t>3. Strategic reserve</t>
  </si>
  <si>
    <t>4. Capacity of production</t>
  </si>
  <si>
    <t>5.  Affordable</t>
  </si>
  <si>
    <t>6. Quality/stability/durability</t>
  </si>
  <si>
    <t>7. Sensitivity</t>
  </si>
  <si>
    <t>8. Specificity</t>
  </si>
  <si>
    <t>9. Reproducibility</t>
  </si>
  <si>
    <t>10. Simplicity/ease of use</t>
  </si>
  <si>
    <t>11. Speed</t>
  </si>
  <si>
    <t>Vaccination tools</t>
  </si>
  <si>
    <r>
      <t>1. Commercial availability</t>
    </r>
    <r>
      <rPr>
        <b/>
        <sz val="10"/>
        <color rgb="FF000000"/>
        <rFont val="Times New Roman"/>
        <family val="1"/>
      </rPr>
      <t>*</t>
    </r>
  </si>
  <si>
    <t>2. Monitoring for infection in a vaccinated population</t>
  </si>
  <si>
    <t>5 Affordable</t>
  </si>
  <si>
    <t>6. Quality/stability</t>
  </si>
  <si>
    <t>7. Safety of vaccines</t>
  </si>
  <si>
    <t>8. Efficacy</t>
  </si>
  <si>
    <t>9.Immunity</t>
  </si>
  <si>
    <t>10.  Convenience of use</t>
  </si>
  <si>
    <t>Pharmaceutical tools</t>
  </si>
  <si>
    <t>2. Prevention and control</t>
  </si>
  <si>
    <t>5. Cost</t>
  </si>
  <si>
    <t>6. Quality</t>
  </si>
  <si>
    <t>7. Safety Animal</t>
  </si>
  <si>
    <t>8. Safety Consumer/user concerns</t>
  </si>
  <si>
    <t>9. Safety Environment</t>
  </si>
  <si>
    <t>10. Resistance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</si>
</sst>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0"/>
      <color theme="0" tint="-0.34998626667073579"/>
      <name val="Times New Roman"/>
      <family val="1"/>
    </font>
    <font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Aptos Narrow"/>
      <family val="2"/>
    </font>
    <font>
      <sz val="11"/>
      <color theme="1"/>
      <name val="Aptos Narrow"/>
      <family val="2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Times New Roman"/>
    </font>
    <font>
      <i/>
      <sz val="10"/>
      <color rgb="FF000000"/>
      <name val="Times New Roman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53D2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00CCFF"/>
        <bgColor rgb="FF000000"/>
      </patternFill>
    </fill>
    <fill>
      <patternFill patternType="solid">
        <fgColor rgb="FFFFFFFF"/>
        <bgColor rgb="FF000000"/>
      </patternFill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4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horizontal="right" vertical="center" wrapText="1"/>
    </xf>
    <xf numFmtId="0" fontId="4" fillId="4" borderId="5" xfId="0" applyFont="1" applyFill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4" fillId="4" borderId="6" xfId="0" applyFont="1" applyFill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6" xfId="0" applyFont="1" applyBorder="1" applyAlignment="1">
      <alignment vertical="center" wrapText="1"/>
    </xf>
    <xf numFmtId="0" fontId="3" fillId="5" borderId="5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11" fillId="0" borderId="0" xfId="0" applyFont="1"/>
    <xf numFmtId="0" fontId="12" fillId="6" borderId="5" xfId="0" applyFont="1" applyFill="1" applyBorder="1" applyAlignment="1">
      <alignment vertical="center" wrapText="1"/>
    </xf>
    <xf numFmtId="0" fontId="12" fillId="6" borderId="6" xfId="0" applyFont="1" applyFill="1" applyBorder="1" applyAlignment="1">
      <alignment vertical="center" wrapText="1"/>
    </xf>
    <xf numFmtId="0" fontId="13" fillId="7" borderId="5" xfId="0" applyFont="1" applyFill="1" applyBorder="1" applyAlignment="1">
      <alignment vertical="center" wrapText="1"/>
    </xf>
    <xf numFmtId="0" fontId="12" fillId="7" borderId="6" xfId="0" applyFont="1" applyFill="1" applyBorder="1" applyAlignment="1">
      <alignment vertical="center" wrapText="1"/>
    </xf>
    <xf numFmtId="0" fontId="9" fillId="7" borderId="6" xfId="0" applyFont="1" applyFill="1" applyBorder="1" applyAlignment="1">
      <alignment vertical="center" wrapText="1"/>
    </xf>
    <xf numFmtId="0" fontId="8" fillId="8" borderId="5" xfId="0" applyFont="1" applyFill="1" applyBorder="1" applyAlignment="1">
      <alignment vertical="center" wrapText="1"/>
    </xf>
    <xf numFmtId="0" fontId="8" fillId="8" borderId="1" xfId="0" applyFont="1" applyFill="1" applyBorder="1" applyAlignment="1">
      <alignment vertical="center" wrapText="1"/>
    </xf>
    <xf numFmtId="0" fontId="8" fillId="8" borderId="4" xfId="0" applyFont="1" applyFill="1" applyBorder="1" applyAlignment="1">
      <alignment vertical="center" wrapText="1"/>
    </xf>
    <xf numFmtId="0" fontId="12" fillId="8" borderId="6" xfId="0" applyFont="1" applyFill="1" applyBorder="1" applyAlignment="1">
      <alignment vertical="center" wrapText="1"/>
    </xf>
    <xf numFmtId="0" fontId="8" fillId="8" borderId="6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vertical="center" wrapText="1"/>
    </xf>
    <xf numFmtId="0" fontId="8" fillId="8" borderId="5" xfId="0" applyFont="1" applyFill="1" applyBorder="1" applyAlignment="1">
      <alignment horizontal="center" vertical="center" wrapText="1"/>
    </xf>
    <xf numFmtId="0" fontId="12" fillId="6" borderId="1" xfId="0" applyFont="1" applyFill="1" applyBorder="1" applyAlignment="1">
      <alignment vertical="center" wrapText="1"/>
    </xf>
    <xf numFmtId="0" fontId="12" fillId="6" borderId="4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horizontal="right" vertical="center" wrapText="1"/>
    </xf>
    <xf numFmtId="0" fontId="3" fillId="5" borderId="4" xfId="0" applyFont="1" applyFill="1" applyBorder="1" applyAlignment="1">
      <alignment horizontal="righ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12" fillId="6" borderId="10" xfId="0" applyFont="1" applyFill="1" applyBorder="1" applyAlignment="1">
      <alignment horizontal="center" vertical="center" wrapText="1"/>
    </xf>
    <xf numFmtId="0" fontId="12" fillId="6" borderId="11" xfId="0" applyFont="1" applyFill="1" applyBorder="1" applyAlignment="1">
      <alignment horizontal="center" vertical="center" wrapText="1"/>
    </xf>
    <xf numFmtId="0" fontId="12" fillId="6" borderId="6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0FE72-0248-4CBC-A74F-9565AE838C91}">
  <dimension ref="A1:Q38"/>
  <sheetViews>
    <sheetView topLeftCell="A2" workbookViewId="0">
      <selection activeCell="D4" sqref="D4"/>
    </sheetView>
  </sheetViews>
  <sheetFormatPr defaultRowHeight="14.45"/>
  <cols>
    <col min="1" max="1" width="74.7109375" customWidth="1"/>
    <col min="2" max="2" width="7" bestFit="1" customWidth="1"/>
    <col min="3" max="4" width="2" bestFit="1" customWidth="1"/>
    <col min="5" max="6" width="2.7109375" bestFit="1" customWidth="1"/>
    <col min="7" max="7" width="6" bestFit="1" customWidth="1"/>
    <col min="8" max="8" width="15.5703125" bestFit="1" customWidth="1"/>
    <col min="10" max="10" width="36.5703125" customWidth="1"/>
  </cols>
  <sheetData>
    <row r="1" spans="1:17" ht="15" thickBot="1">
      <c r="A1" s="1" t="s">
        <v>0</v>
      </c>
      <c r="B1" s="1"/>
      <c r="J1" s="1" t="s">
        <v>1</v>
      </c>
    </row>
    <row r="2" spans="1:17" ht="40.15" thickBot="1">
      <c r="A2" s="2" t="s">
        <v>2</v>
      </c>
      <c r="B2" s="43" t="s">
        <v>3</v>
      </c>
      <c r="C2" s="44"/>
      <c r="D2" s="44"/>
      <c r="E2" s="44"/>
      <c r="F2" s="45"/>
      <c r="G2" s="6" t="s">
        <v>4</v>
      </c>
      <c r="H2" s="6" t="s">
        <v>5</v>
      </c>
      <c r="J2" s="2" t="s">
        <v>2</v>
      </c>
      <c r="K2" s="3" t="s">
        <v>3</v>
      </c>
      <c r="L2" s="4"/>
      <c r="M2" s="4"/>
      <c r="N2" s="4"/>
      <c r="O2" s="5"/>
      <c r="P2" s="6" t="s">
        <v>4</v>
      </c>
      <c r="Q2" s="6" t="s">
        <v>5</v>
      </c>
    </row>
    <row r="3" spans="1:17" ht="15" thickBot="1">
      <c r="A3" s="7" t="s">
        <v>6</v>
      </c>
      <c r="B3" s="8">
        <v>0</v>
      </c>
      <c r="C3" s="9">
        <v>1</v>
      </c>
      <c r="D3" s="9">
        <v>2</v>
      </c>
      <c r="E3" s="9">
        <v>3</v>
      </c>
      <c r="F3" s="9">
        <v>4</v>
      </c>
      <c r="G3" s="9"/>
      <c r="H3" s="10">
        <f>SUM(H4:H13)</f>
        <v>72.5</v>
      </c>
      <c r="J3" s="7" t="s">
        <v>6</v>
      </c>
      <c r="K3" s="8">
        <v>0</v>
      </c>
      <c r="L3" s="9">
        <v>1</v>
      </c>
      <c r="M3" s="9">
        <v>2</v>
      </c>
      <c r="N3" s="9">
        <v>3</v>
      </c>
      <c r="O3" s="9">
        <v>4</v>
      </c>
      <c r="P3" s="9"/>
      <c r="Q3" s="10">
        <f>SUM(Q4:Q13)</f>
        <v>75</v>
      </c>
    </row>
    <row r="4" spans="1:17" ht="15" thickBot="1">
      <c r="A4" s="11" t="s">
        <v>7</v>
      </c>
      <c r="B4" s="11"/>
      <c r="C4" s="15"/>
      <c r="D4" s="15">
        <v>2</v>
      </c>
      <c r="E4" s="15"/>
      <c r="F4" s="15"/>
      <c r="G4" s="15">
        <v>2.5</v>
      </c>
      <c r="H4" s="15">
        <f>D4*G4</f>
        <v>5</v>
      </c>
      <c r="J4" s="11" t="s">
        <v>7</v>
      </c>
      <c r="K4" s="12"/>
      <c r="L4" s="13"/>
      <c r="M4" s="14">
        <v>2</v>
      </c>
      <c r="N4" s="15"/>
      <c r="O4" s="15"/>
      <c r="P4" s="15">
        <v>2.5</v>
      </c>
      <c r="Q4" s="15">
        <f>K4*P4+L4*P4+M4*P4+N4*P4+O4*P4</f>
        <v>5</v>
      </c>
    </row>
    <row r="5" spans="1:17" ht="15" thickBot="1">
      <c r="A5" s="11" t="s">
        <v>8</v>
      </c>
      <c r="B5" s="11"/>
      <c r="C5" s="15"/>
      <c r="D5" s="15"/>
      <c r="E5" s="15"/>
      <c r="F5" s="15">
        <v>4</v>
      </c>
      <c r="G5" s="15">
        <v>2.5</v>
      </c>
      <c r="H5" s="15">
        <f t="shared" ref="H5:H13" si="0">B5*G5+C5*G5+D5*G5+E5*G5+F5*G5</f>
        <v>10</v>
      </c>
      <c r="J5" s="11" t="s">
        <v>8</v>
      </c>
      <c r="K5" s="11"/>
      <c r="L5" s="15"/>
      <c r="M5" s="15"/>
      <c r="N5" s="15"/>
      <c r="O5" s="15">
        <v>4</v>
      </c>
      <c r="P5" s="15">
        <v>2.5</v>
      </c>
      <c r="Q5" s="15">
        <f t="shared" ref="Q5:Q13" si="1">K5*P5+L5*P5+M5*P5+N5*P5+O5*P5</f>
        <v>10</v>
      </c>
    </row>
    <row r="6" spans="1:17" ht="27" thickBot="1">
      <c r="A6" s="11" t="s">
        <v>9</v>
      </c>
      <c r="B6" s="11"/>
      <c r="C6" s="15"/>
      <c r="D6" s="15"/>
      <c r="E6" s="15">
        <v>3</v>
      </c>
      <c r="F6" s="15"/>
      <c r="G6" s="15">
        <v>2.5</v>
      </c>
      <c r="H6" s="15">
        <f t="shared" si="0"/>
        <v>7.5</v>
      </c>
      <c r="J6" s="11" t="s">
        <v>10</v>
      </c>
      <c r="K6" s="11"/>
      <c r="L6" s="15"/>
      <c r="M6" s="15"/>
      <c r="N6" s="15">
        <v>3</v>
      </c>
      <c r="O6" s="15"/>
      <c r="P6" s="15">
        <v>2.5</v>
      </c>
      <c r="Q6" s="15">
        <f t="shared" si="1"/>
        <v>7.5</v>
      </c>
    </row>
    <row r="7" spans="1:17" ht="15" thickBot="1">
      <c r="A7" s="11" t="s">
        <v>11</v>
      </c>
      <c r="B7" s="11"/>
      <c r="C7" s="15"/>
      <c r="D7" s="15"/>
      <c r="E7" s="15">
        <v>3</v>
      </c>
      <c r="F7" s="15"/>
      <c r="G7" s="15">
        <v>2.5</v>
      </c>
      <c r="H7" s="15">
        <f t="shared" si="0"/>
        <v>7.5</v>
      </c>
      <c r="J7" s="11" t="s">
        <v>11</v>
      </c>
      <c r="K7" s="11"/>
      <c r="L7" s="15"/>
      <c r="M7" s="15"/>
      <c r="N7" s="15">
        <v>3</v>
      </c>
      <c r="O7" s="15"/>
      <c r="P7" s="15">
        <v>2.5</v>
      </c>
      <c r="Q7" s="15">
        <f t="shared" si="1"/>
        <v>7.5</v>
      </c>
    </row>
    <row r="8" spans="1:17" ht="15" thickBot="1">
      <c r="A8" s="11" t="s">
        <v>12</v>
      </c>
      <c r="B8" s="11"/>
      <c r="C8" s="15"/>
      <c r="D8" s="15"/>
      <c r="E8" s="15">
        <v>3</v>
      </c>
      <c r="F8" s="15"/>
      <c r="G8" s="15">
        <v>2.5</v>
      </c>
      <c r="H8" s="15">
        <f t="shared" si="0"/>
        <v>7.5</v>
      </c>
      <c r="J8" s="11" t="s">
        <v>12</v>
      </c>
      <c r="K8" s="11"/>
      <c r="L8" s="15"/>
      <c r="M8" s="15"/>
      <c r="N8" s="15">
        <v>3</v>
      </c>
      <c r="O8" s="15"/>
      <c r="P8" s="15">
        <v>2.5</v>
      </c>
      <c r="Q8" s="15">
        <f t="shared" si="1"/>
        <v>7.5</v>
      </c>
    </row>
    <row r="9" spans="1:17" ht="15" thickBot="1">
      <c r="A9" s="11" t="s">
        <v>13</v>
      </c>
      <c r="B9" s="11"/>
      <c r="C9" s="15"/>
      <c r="D9" s="15"/>
      <c r="E9" s="15">
        <v>3</v>
      </c>
      <c r="F9" s="15"/>
      <c r="G9" s="15">
        <v>2.5</v>
      </c>
      <c r="H9" s="15">
        <f t="shared" si="0"/>
        <v>7.5</v>
      </c>
      <c r="J9" s="11" t="s">
        <v>13</v>
      </c>
      <c r="K9" s="11"/>
      <c r="L9" s="15"/>
      <c r="M9" s="15"/>
      <c r="N9" s="15">
        <v>3</v>
      </c>
      <c r="O9" s="15"/>
      <c r="P9" s="15">
        <v>2.5</v>
      </c>
      <c r="Q9" s="15">
        <f t="shared" si="1"/>
        <v>7.5</v>
      </c>
    </row>
    <row r="10" spans="1:17" ht="15" thickBot="1">
      <c r="A10" s="11" t="s">
        <v>14</v>
      </c>
      <c r="B10" s="11"/>
      <c r="C10" s="15"/>
      <c r="D10" s="15"/>
      <c r="E10" s="15">
        <v>3</v>
      </c>
      <c r="F10" s="15"/>
      <c r="G10" s="15">
        <v>2.5</v>
      </c>
      <c r="H10" s="15">
        <f t="shared" si="0"/>
        <v>7.5</v>
      </c>
      <c r="J10" s="11" t="s">
        <v>14</v>
      </c>
      <c r="K10" s="11"/>
      <c r="L10" s="16"/>
      <c r="M10" s="17"/>
      <c r="N10" s="16"/>
      <c r="O10" s="14">
        <v>4</v>
      </c>
      <c r="P10" s="15">
        <v>2.5</v>
      </c>
      <c r="Q10" s="15">
        <f t="shared" si="1"/>
        <v>10</v>
      </c>
    </row>
    <row r="11" spans="1:17" ht="15" thickBot="1">
      <c r="A11" s="11" t="s">
        <v>15</v>
      </c>
      <c r="B11" s="11"/>
      <c r="C11" s="15"/>
      <c r="D11" s="15">
        <v>2</v>
      </c>
      <c r="E11" s="15"/>
      <c r="F11" s="15"/>
      <c r="G11" s="15">
        <v>2.5</v>
      </c>
      <c r="H11" s="15">
        <f t="shared" si="0"/>
        <v>5</v>
      </c>
      <c r="J11" s="11" t="s">
        <v>15</v>
      </c>
      <c r="K11" s="11"/>
      <c r="L11" s="15"/>
      <c r="M11" s="15">
        <v>2</v>
      </c>
      <c r="N11" s="15"/>
      <c r="O11" s="15"/>
      <c r="P11" s="15">
        <v>2.5</v>
      </c>
      <c r="Q11" s="15">
        <f t="shared" si="1"/>
        <v>5</v>
      </c>
    </row>
    <row r="12" spans="1:17" ht="15" thickBot="1">
      <c r="A12" s="11" t="s">
        <v>16</v>
      </c>
      <c r="B12" s="11"/>
      <c r="C12" s="15"/>
      <c r="D12" s="15"/>
      <c r="E12" s="15">
        <v>3</v>
      </c>
      <c r="F12" s="15"/>
      <c r="G12" s="15">
        <v>2.5</v>
      </c>
      <c r="H12" s="15">
        <f t="shared" si="0"/>
        <v>7.5</v>
      </c>
      <c r="J12" s="11" t="s">
        <v>16</v>
      </c>
      <c r="K12" s="11"/>
      <c r="L12" s="15"/>
      <c r="M12" s="15"/>
      <c r="N12" s="15">
        <v>3</v>
      </c>
      <c r="O12" s="15"/>
      <c r="P12" s="15">
        <v>2.5</v>
      </c>
      <c r="Q12" s="15">
        <f t="shared" si="1"/>
        <v>7.5</v>
      </c>
    </row>
    <row r="13" spans="1:17" ht="15" thickBot="1">
      <c r="A13" s="11" t="s">
        <v>17</v>
      </c>
      <c r="B13" s="11"/>
      <c r="C13" s="15"/>
      <c r="D13" s="15"/>
      <c r="E13" s="15">
        <v>3</v>
      </c>
      <c r="F13" s="15"/>
      <c r="G13" s="15">
        <v>2.5</v>
      </c>
      <c r="H13" s="15">
        <f t="shared" si="0"/>
        <v>7.5</v>
      </c>
      <c r="J13" s="11" t="s">
        <v>17</v>
      </c>
      <c r="K13" s="11"/>
      <c r="L13" s="15"/>
      <c r="M13" s="15"/>
      <c r="N13" s="15">
        <v>3</v>
      </c>
      <c r="O13" s="15"/>
      <c r="P13" s="15">
        <v>2.5</v>
      </c>
      <c r="Q13" s="15">
        <f t="shared" si="1"/>
        <v>7.5</v>
      </c>
    </row>
    <row r="14" spans="1:17" ht="15" thickBot="1">
      <c r="A14" s="7" t="s">
        <v>18</v>
      </c>
      <c r="B14" s="7">
        <v>0</v>
      </c>
      <c r="C14" s="18">
        <v>1</v>
      </c>
      <c r="D14" s="18">
        <v>2</v>
      </c>
      <c r="E14" s="18">
        <v>3</v>
      </c>
      <c r="F14" s="18">
        <v>4</v>
      </c>
      <c r="G14" s="18"/>
      <c r="H14" s="10">
        <f>SUM(H15:H17)</f>
        <v>74.97</v>
      </c>
      <c r="J14" s="7" t="s">
        <v>18</v>
      </c>
      <c r="K14" s="7">
        <v>0</v>
      </c>
      <c r="L14" s="18">
        <v>1</v>
      </c>
      <c r="M14" s="18">
        <v>2</v>
      </c>
      <c r="N14" s="18">
        <v>3</v>
      </c>
      <c r="O14" s="18">
        <v>4</v>
      </c>
      <c r="P14" s="18"/>
      <c r="Q14" s="10">
        <f>SUM(Q15:Q17)</f>
        <v>74.97</v>
      </c>
    </row>
    <row r="15" spans="1:17" ht="15" thickBot="1">
      <c r="A15" s="12" t="s">
        <v>19</v>
      </c>
      <c r="B15" s="12"/>
      <c r="C15" s="16"/>
      <c r="D15" s="16"/>
      <c r="E15" s="16">
        <v>3</v>
      </c>
      <c r="F15" s="16"/>
      <c r="G15" s="16">
        <v>8.33</v>
      </c>
      <c r="H15" s="15">
        <f>B15*G15+C15*G15+D15*G15+E15*G15+F15*G15</f>
        <v>24.990000000000002</v>
      </c>
      <c r="J15" s="12" t="s">
        <v>19</v>
      </c>
      <c r="K15" s="12"/>
      <c r="L15" s="16"/>
      <c r="M15" s="16"/>
      <c r="N15" s="16">
        <v>3</v>
      </c>
      <c r="O15" s="16"/>
      <c r="P15" s="16">
        <v>8.33</v>
      </c>
      <c r="Q15" s="15">
        <f>K15*P15+L15*P15+M15*P15+N15*P15+O15*P15</f>
        <v>24.990000000000002</v>
      </c>
    </row>
    <row r="16" spans="1:17" ht="15" thickBot="1">
      <c r="A16" s="12" t="s">
        <v>20</v>
      </c>
      <c r="B16" s="12"/>
      <c r="C16" s="16"/>
      <c r="D16" s="16"/>
      <c r="E16" s="16">
        <v>3</v>
      </c>
      <c r="F16" s="16"/>
      <c r="G16" s="16">
        <v>8.33</v>
      </c>
      <c r="H16" s="15">
        <f t="shared" ref="H16:H17" si="2">B16*G16+C16*G16+D16*G16+E16*G16+F16*G16</f>
        <v>24.990000000000002</v>
      </c>
      <c r="J16" s="12" t="s">
        <v>20</v>
      </c>
      <c r="K16" s="12"/>
      <c r="L16" s="16"/>
      <c r="M16" s="16"/>
      <c r="N16" s="16">
        <v>3</v>
      </c>
      <c r="O16" s="16"/>
      <c r="P16" s="16">
        <v>8.33</v>
      </c>
      <c r="Q16" s="15">
        <f t="shared" ref="Q16:Q17" si="3">K16*P16+L16*P16+M16*P16+N16*P16+O16*P16</f>
        <v>24.990000000000002</v>
      </c>
    </row>
    <row r="17" spans="1:17" ht="27" thickBot="1">
      <c r="A17" s="12" t="s">
        <v>21</v>
      </c>
      <c r="B17" s="12"/>
      <c r="C17" s="16"/>
      <c r="D17" s="16"/>
      <c r="E17" s="16">
        <v>3</v>
      </c>
      <c r="F17" s="16"/>
      <c r="G17" s="16">
        <v>8.33</v>
      </c>
      <c r="H17" s="15">
        <f t="shared" si="2"/>
        <v>24.990000000000002</v>
      </c>
      <c r="J17" s="12" t="s">
        <v>21</v>
      </c>
      <c r="K17" s="12"/>
      <c r="L17" s="16"/>
      <c r="M17" s="16"/>
      <c r="N17" s="16">
        <v>3</v>
      </c>
      <c r="O17" s="16"/>
      <c r="P17" s="16">
        <v>8.33</v>
      </c>
      <c r="Q17" s="15">
        <f t="shared" si="3"/>
        <v>24.990000000000002</v>
      </c>
    </row>
    <row r="18" spans="1:17" ht="15" thickBot="1">
      <c r="A18" s="7" t="s">
        <v>22</v>
      </c>
      <c r="B18" s="7">
        <v>0</v>
      </c>
      <c r="C18" s="18">
        <v>1</v>
      </c>
      <c r="D18" s="18">
        <v>2</v>
      </c>
      <c r="E18" s="18">
        <v>3</v>
      </c>
      <c r="F18" s="18">
        <v>4</v>
      </c>
      <c r="G18" s="19"/>
      <c r="H18" s="10">
        <f>SUM(H19:H24)</f>
        <v>33.28</v>
      </c>
      <c r="J18" s="7" t="s">
        <v>22</v>
      </c>
      <c r="K18" s="7">
        <v>0</v>
      </c>
      <c r="L18" s="18">
        <v>1</v>
      </c>
      <c r="M18" s="18">
        <v>2</v>
      </c>
      <c r="N18" s="18">
        <v>3</v>
      </c>
      <c r="O18" s="18">
        <v>4</v>
      </c>
      <c r="P18" s="19"/>
      <c r="Q18" s="10">
        <f>SUM(Q19:Q24)</f>
        <v>37.44</v>
      </c>
    </row>
    <row r="19" spans="1:17" ht="15" thickBot="1">
      <c r="A19" s="12" t="s">
        <v>23</v>
      </c>
      <c r="B19" s="20"/>
      <c r="C19" s="16"/>
      <c r="D19" s="16"/>
      <c r="E19" s="24">
        <v>3</v>
      </c>
      <c r="F19" s="24"/>
      <c r="G19" s="16">
        <v>4.16</v>
      </c>
      <c r="H19" s="15">
        <f>B19*G19+C19*G19+D19*G19+E19*G19+F19*G19</f>
        <v>12.48</v>
      </c>
      <c r="J19" s="12" t="s">
        <v>23</v>
      </c>
      <c r="K19" s="20"/>
      <c r="L19" s="16"/>
      <c r="M19" s="16"/>
      <c r="N19" s="17"/>
      <c r="O19" s="14">
        <v>4</v>
      </c>
      <c r="P19" s="16">
        <v>4.16</v>
      </c>
      <c r="Q19" s="15">
        <f>K19*P19+L19*P19+M19*P19+N19*P19+O19*P19</f>
        <v>16.64</v>
      </c>
    </row>
    <row r="20" spans="1:17" ht="15" thickBot="1">
      <c r="A20" s="12" t="s">
        <v>24</v>
      </c>
      <c r="B20" s="12"/>
      <c r="C20" s="16">
        <v>1</v>
      </c>
      <c r="D20" s="16"/>
      <c r="E20" s="16"/>
      <c r="F20" s="16"/>
      <c r="G20" s="16">
        <v>4.16</v>
      </c>
      <c r="H20" s="15">
        <f t="shared" ref="H20:H37" si="4">B20*G20+C20*G20+D20*G20+E20*G20+F20*G20</f>
        <v>4.16</v>
      </c>
      <c r="J20" s="12" t="s">
        <v>24</v>
      </c>
      <c r="K20" s="12"/>
      <c r="L20" s="17"/>
      <c r="M20" s="14">
        <v>2</v>
      </c>
      <c r="N20" s="16"/>
      <c r="O20" s="16"/>
      <c r="P20" s="16">
        <v>4.16</v>
      </c>
      <c r="Q20" s="15">
        <f t="shared" ref="Q20:Q37" si="5">K20*P20+L20*P20+M20*P20+N20*P20+O20*P20</f>
        <v>8.32</v>
      </c>
    </row>
    <row r="21" spans="1:17" ht="15" thickBot="1">
      <c r="A21" s="12" t="s">
        <v>25</v>
      </c>
      <c r="B21" s="12"/>
      <c r="C21" s="16">
        <v>1</v>
      </c>
      <c r="D21" s="16"/>
      <c r="E21" s="16"/>
      <c r="F21" s="16"/>
      <c r="G21" s="16">
        <v>4.16</v>
      </c>
      <c r="H21" s="15">
        <f t="shared" si="4"/>
        <v>4.16</v>
      </c>
      <c r="J21" s="12" t="s">
        <v>25</v>
      </c>
      <c r="K21" s="12"/>
      <c r="L21" s="16">
        <v>1</v>
      </c>
      <c r="M21" s="16"/>
      <c r="N21" s="16"/>
      <c r="O21" s="16"/>
      <c r="P21" s="16">
        <v>4.16</v>
      </c>
      <c r="Q21" s="15">
        <f t="shared" si="5"/>
        <v>4.16</v>
      </c>
    </row>
    <row r="22" spans="1:17" ht="27" thickBot="1">
      <c r="A22" s="12" t="s">
        <v>26</v>
      </c>
      <c r="B22" s="12"/>
      <c r="C22" s="16"/>
      <c r="D22" s="16">
        <v>2</v>
      </c>
      <c r="E22" s="16"/>
      <c r="F22" s="16"/>
      <c r="G22" s="16">
        <v>4.16</v>
      </c>
      <c r="H22" s="15">
        <f t="shared" si="4"/>
        <v>8.32</v>
      </c>
      <c r="J22" s="12" t="s">
        <v>26</v>
      </c>
      <c r="K22" s="12"/>
      <c r="L22" s="14">
        <v>1</v>
      </c>
      <c r="M22" s="17"/>
      <c r="N22" s="16"/>
      <c r="O22" s="16"/>
      <c r="P22" s="16">
        <v>4.16</v>
      </c>
      <c r="Q22" s="15">
        <f t="shared" si="5"/>
        <v>4.16</v>
      </c>
    </row>
    <row r="23" spans="1:17" ht="15" thickBot="1">
      <c r="A23" s="12" t="s">
        <v>27</v>
      </c>
      <c r="B23" s="12"/>
      <c r="C23" s="16">
        <v>1</v>
      </c>
      <c r="D23" s="16"/>
      <c r="E23" s="16"/>
      <c r="F23" s="16"/>
      <c r="G23" s="16">
        <v>4.16</v>
      </c>
      <c r="H23" s="15">
        <f t="shared" si="4"/>
        <v>4.16</v>
      </c>
      <c r="J23" s="12" t="s">
        <v>27</v>
      </c>
      <c r="K23" s="12"/>
      <c r="L23" s="16">
        <v>1</v>
      </c>
      <c r="M23" s="16"/>
      <c r="N23" s="16"/>
      <c r="O23" s="16"/>
      <c r="P23" s="16">
        <v>4.16</v>
      </c>
      <c r="Q23" s="15">
        <f t="shared" si="5"/>
        <v>4.16</v>
      </c>
    </row>
    <row r="24" spans="1:17" ht="15" thickBot="1">
      <c r="A24" s="12" t="s">
        <v>28</v>
      </c>
      <c r="B24" s="12">
        <v>0</v>
      </c>
      <c r="C24" s="16"/>
      <c r="D24" s="16"/>
      <c r="E24" s="16"/>
      <c r="F24" s="16"/>
      <c r="G24" s="16">
        <v>4.16</v>
      </c>
      <c r="H24" s="15">
        <f t="shared" si="4"/>
        <v>0</v>
      </c>
      <c r="J24" s="12" t="s">
        <v>28</v>
      </c>
      <c r="K24" s="12">
        <v>0</v>
      </c>
      <c r="L24" s="16"/>
      <c r="M24" s="16"/>
      <c r="N24" s="16"/>
      <c r="O24" s="16"/>
      <c r="P24" s="16">
        <v>4.16</v>
      </c>
      <c r="Q24" s="15">
        <f t="shared" si="5"/>
        <v>0</v>
      </c>
    </row>
    <row r="25" spans="1:17" ht="15" thickBot="1">
      <c r="A25" s="7" t="s">
        <v>29</v>
      </c>
      <c r="B25" s="7">
        <v>0</v>
      </c>
      <c r="C25" s="18">
        <v>1</v>
      </c>
      <c r="D25" s="18">
        <v>2</v>
      </c>
      <c r="E25" s="18">
        <v>3</v>
      </c>
      <c r="F25" s="18">
        <v>4</v>
      </c>
      <c r="G25" s="18"/>
      <c r="H25" s="10">
        <f>SUM(H26:H28)</f>
        <v>33.32</v>
      </c>
      <c r="J25" s="7" t="s">
        <v>29</v>
      </c>
      <c r="K25" s="7">
        <v>0</v>
      </c>
      <c r="L25" s="18">
        <v>1</v>
      </c>
      <c r="M25" s="18">
        <v>2</v>
      </c>
      <c r="N25" s="18">
        <v>3</v>
      </c>
      <c r="O25" s="18">
        <v>4</v>
      </c>
      <c r="P25" s="18"/>
      <c r="Q25" s="10">
        <f>SUM(Q26:Q28)</f>
        <v>33.32</v>
      </c>
    </row>
    <row r="26" spans="1:17" ht="27" thickBot="1">
      <c r="A26" s="12" t="s">
        <v>30</v>
      </c>
      <c r="B26" s="12"/>
      <c r="C26" s="16"/>
      <c r="D26" s="16">
        <v>2</v>
      </c>
      <c r="E26" s="16"/>
      <c r="F26" s="16"/>
      <c r="G26" s="16">
        <v>8.33</v>
      </c>
      <c r="H26" s="15">
        <f t="shared" si="4"/>
        <v>16.66</v>
      </c>
      <c r="J26" s="12" t="s">
        <v>30</v>
      </c>
      <c r="K26" s="12"/>
      <c r="L26" s="16"/>
      <c r="M26" s="16">
        <v>2</v>
      </c>
      <c r="N26" s="16"/>
      <c r="O26" s="16"/>
      <c r="P26" s="16">
        <v>8.33</v>
      </c>
      <c r="Q26" s="15">
        <f t="shared" si="5"/>
        <v>16.66</v>
      </c>
    </row>
    <row r="27" spans="1:17" ht="15" thickBot="1">
      <c r="A27" s="12" t="s">
        <v>31</v>
      </c>
      <c r="B27" s="12"/>
      <c r="C27" s="16"/>
      <c r="D27" s="16">
        <v>2</v>
      </c>
      <c r="E27" s="16"/>
      <c r="F27" s="16"/>
      <c r="G27" s="16">
        <v>8.33</v>
      </c>
      <c r="H27" s="15">
        <f t="shared" si="4"/>
        <v>16.66</v>
      </c>
      <c r="J27" s="12" t="s">
        <v>31</v>
      </c>
      <c r="K27" s="12"/>
      <c r="L27" s="17"/>
      <c r="M27" s="14">
        <v>2</v>
      </c>
      <c r="N27" s="16"/>
      <c r="O27" s="16"/>
      <c r="P27" s="16">
        <v>8.33</v>
      </c>
      <c r="Q27" s="15">
        <f t="shared" si="5"/>
        <v>16.66</v>
      </c>
    </row>
    <row r="28" spans="1:17" ht="15" thickBot="1">
      <c r="A28" s="12" t="s">
        <v>32</v>
      </c>
      <c r="B28" s="21">
        <v>0</v>
      </c>
      <c r="C28" s="22"/>
      <c r="D28" s="22"/>
      <c r="E28" s="22"/>
      <c r="F28" s="22"/>
      <c r="G28" s="22">
        <v>8.33</v>
      </c>
      <c r="H28" s="15">
        <f t="shared" si="4"/>
        <v>0</v>
      </c>
      <c r="J28" s="12" t="s">
        <v>32</v>
      </c>
      <c r="K28" s="21">
        <v>0</v>
      </c>
      <c r="L28" s="22"/>
      <c r="M28" s="22"/>
      <c r="N28" s="22"/>
      <c r="O28" s="22"/>
      <c r="P28" s="22">
        <v>8.33</v>
      </c>
      <c r="Q28" s="15">
        <f t="shared" si="5"/>
        <v>0</v>
      </c>
    </row>
    <row r="29" spans="1:17" ht="15" thickBot="1">
      <c r="A29" s="7" t="s">
        <v>33</v>
      </c>
      <c r="B29" s="7">
        <v>0</v>
      </c>
      <c r="C29" s="18">
        <v>1</v>
      </c>
      <c r="D29" s="18">
        <v>2</v>
      </c>
      <c r="E29" s="18">
        <v>3</v>
      </c>
      <c r="F29" s="18">
        <v>4</v>
      </c>
      <c r="G29" s="18"/>
      <c r="H29" s="10">
        <f>SUM(H30:H33)</f>
        <v>56.25</v>
      </c>
      <c r="J29" s="7" t="s">
        <v>33</v>
      </c>
      <c r="K29" s="7">
        <v>0</v>
      </c>
      <c r="L29" s="18">
        <v>1</v>
      </c>
      <c r="M29" s="18">
        <v>2</v>
      </c>
      <c r="N29" s="18">
        <v>3</v>
      </c>
      <c r="O29" s="18">
        <v>4</v>
      </c>
      <c r="P29" s="18"/>
      <c r="Q29" s="10">
        <f>SUM(Q30:Q33)</f>
        <v>56.25</v>
      </c>
    </row>
    <row r="30" spans="1:17" ht="27" thickBot="1">
      <c r="A30" s="12" t="s">
        <v>34</v>
      </c>
      <c r="B30" s="12"/>
      <c r="C30" s="16"/>
      <c r="D30" s="16"/>
      <c r="E30" s="16">
        <v>3</v>
      </c>
      <c r="F30" s="16"/>
      <c r="G30" s="16">
        <v>6.25</v>
      </c>
      <c r="H30" s="15">
        <f t="shared" si="4"/>
        <v>18.75</v>
      </c>
      <c r="J30" s="12" t="s">
        <v>34</v>
      </c>
      <c r="K30" s="12"/>
      <c r="L30" s="16"/>
      <c r="M30" s="14"/>
      <c r="N30" s="14">
        <v>3</v>
      </c>
      <c r="O30" s="16"/>
      <c r="P30" s="16">
        <v>6.25</v>
      </c>
      <c r="Q30" s="15">
        <f t="shared" si="5"/>
        <v>18.75</v>
      </c>
    </row>
    <row r="31" spans="1:17" ht="27" thickBot="1">
      <c r="A31" s="12" t="s">
        <v>35</v>
      </c>
      <c r="B31" s="12"/>
      <c r="C31" s="16"/>
      <c r="D31" s="16"/>
      <c r="E31" s="16">
        <v>3</v>
      </c>
      <c r="F31" s="16"/>
      <c r="G31" s="16">
        <v>6.25</v>
      </c>
      <c r="H31" s="15">
        <f t="shared" si="4"/>
        <v>18.75</v>
      </c>
      <c r="J31" s="12" t="s">
        <v>35</v>
      </c>
      <c r="K31" s="12"/>
      <c r="L31" s="14"/>
      <c r="M31" s="16"/>
      <c r="N31" s="14">
        <v>3</v>
      </c>
      <c r="O31" s="16"/>
      <c r="P31" s="16">
        <v>6.25</v>
      </c>
      <c r="Q31" s="15">
        <f t="shared" si="5"/>
        <v>18.75</v>
      </c>
    </row>
    <row r="32" spans="1:17" ht="14.25">
      <c r="A32" s="58" t="s">
        <v>36</v>
      </c>
      <c r="B32" s="12"/>
      <c r="C32" s="16">
        <v>1</v>
      </c>
      <c r="D32" s="16"/>
      <c r="E32" s="16"/>
      <c r="F32" s="16"/>
      <c r="G32" s="16">
        <v>6.25</v>
      </c>
      <c r="H32" s="15">
        <f t="shared" si="4"/>
        <v>6.25</v>
      </c>
      <c r="J32" s="12" t="s">
        <v>37</v>
      </c>
      <c r="K32" s="12"/>
      <c r="L32" s="16">
        <v>1</v>
      </c>
      <c r="M32" s="16"/>
      <c r="N32" s="16"/>
      <c r="O32" s="16"/>
      <c r="P32" s="16">
        <v>6.25</v>
      </c>
      <c r="Q32" s="15">
        <f t="shared" si="5"/>
        <v>6.25</v>
      </c>
    </row>
    <row r="33" spans="1:17" ht="15" thickBot="1">
      <c r="A33" s="12" t="s">
        <v>38</v>
      </c>
      <c r="B33" s="12"/>
      <c r="C33" s="16"/>
      <c r="D33" s="16">
        <v>2</v>
      </c>
      <c r="E33" s="16"/>
      <c r="F33" s="16"/>
      <c r="G33" s="16">
        <v>6.25</v>
      </c>
      <c r="H33" s="15">
        <f t="shared" si="4"/>
        <v>12.5</v>
      </c>
      <c r="J33" s="12" t="s">
        <v>38</v>
      </c>
      <c r="K33" s="12"/>
      <c r="L33" s="17"/>
      <c r="M33" s="14">
        <v>2</v>
      </c>
      <c r="N33" s="16"/>
      <c r="O33" s="16"/>
      <c r="P33" s="16">
        <v>6.25</v>
      </c>
      <c r="Q33" s="15">
        <f t="shared" si="5"/>
        <v>12.5</v>
      </c>
    </row>
    <row r="34" spans="1:17" ht="15" thickBot="1">
      <c r="A34" s="7" t="s">
        <v>39</v>
      </c>
      <c r="B34" s="7">
        <v>2</v>
      </c>
      <c r="C34" s="18">
        <v>1</v>
      </c>
      <c r="D34" s="18">
        <v>0</v>
      </c>
      <c r="E34" s="18">
        <v>-1</v>
      </c>
      <c r="F34" s="18">
        <v>-2</v>
      </c>
      <c r="G34" s="18"/>
      <c r="H34" s="10">
        <f>SUM(H35:H37)</f>
        <v>66.64</v>
      </c>
      <c r="J34" s="7" t="s">
        <v>39</v>
      </c>
      <c r="K34" s="7">
        <v>2</v>
      </c>
      <c r="L34" s="18">
        <v>1</v>
      </c>
      <c r="M34" s="18">
        <v>0</v>
      </c>
      <c r="N34" s="18">
        <v>-1</v>
      </c>
      <c r="O34" s="18">
        <v>-2</v>
      </c>
      <c r="P34" s="18"/>
      <c r="Q34" s="10">
        <f>SUM(Q35:Q37)</f>
        <v>66.64</v>
      </c>
    </row>
    <row r="35" spans="1:17" ht="15" thickBot="1">
      <c r="A35" s="12" t="s">
        <v>40</v>
      </c>
      <c r="B35" s="12"/>
      <c r="C35" s="16">
        <v>1</v>
      </c>
      <c r="D35" s="16"/>
      <c r="E35" s="16"/>
      <c r="F35" s="16"/>
      <c r="G35" s="16">
        <v>16.66</v>
      </c>
      <c r="H35" s="15">
        <f t="shared" si="4"/>
        <v>16.66</v>
      </c>
      <c r="J35" s="12" t="s">
        <v>40</v>
      </c>
      <c r="K35" s="12"/>
      <c r="L35" s="16">
        <v>1</v>
      </c>
      <c r="M35" s="16"/>
      <c r="N35" s="16"/>
      <c r="O35" s="16"/>
      <c r="P35" s="16">
        <v>16.66</v>
      </c>
      <c r="Q35" s="15">
        <f t="shared" si="5"/>
        <v>16.66</v>
      </c>
    </row>
    <row r="36" spans="1:17" ht="15" thickBot="1">
      <c r="A36" s="12" t="s">
        <v>41</v>
      </c>
      <c r="B36" s="12">
        <v>2</v>
      </c>
      <c r="C36" s="16"/>
      <c r="D36" s="16"/>
      <c r="E36" s="16"/>
      <c r="F36" s="16"/>
      <c r="G36" s="16">
        <v>16.66</v>
      </c>
      <c r="H36" s="15">
        <f t="shared" si="4"/>
        <v>33.32</v>
      </c>
      <c r="J36" s="12" t="s">
        <v>41</v>
      </c>
      <c r="K36" s="12">
        <v>2</v>
      </c>
      <c r="L36" s="16"/>
      <c r="M36" s="16"/>
      <c r="N36" s="16"/>
      <c r="O36" s="16"/>
      <c r="P36" s="16">
        <v>16.66</v>
      </c>
      <c r="Q36" s="15">
        <f t="shared" si="5"/>
        <v>33.32</v>
      </c>
    </row>
    <row r="37" spans="1:17" ht="15" thickBot="1">
      <c r="A37" s="12" t="s">
        <v>42</v>
      </c>
      <c r="B37" s="12"/>
      <c r="C37" s="16">
        <v>1</v>
      </c>
      <c r="D37" s="16"/>
      <c r="E37" s="16"/>
      <c r="F37" s="16"/>
      <c r="G37" s="16">
        <v>16.66</v>
      </c>
      <c r="H37" s="15">
        <f t="shared" si="4"/>
        <v>16.66</v>
      </c>
      <c r="J37" s="12" t="s">
        <v>42</v>
      </c>
      <c r="K37" s="12"/>
      <c r="L37" s="16">
        <v>1</v>
      </c>
      <c r="M37" s="16"/>
      <c r="N37" s="16"/>
      <c r="O37" s="16"/>
      <c r="P37" s="16">
        <v>16.66</v>
      </c>
      <c r="Q37" s="15">
        <f t="shared" si="5"/>
        <v>16.66</v>
      </c>
    </row>
    <row r="38" spans="1:17" ht="15" thickBot="1">
      <c r="A38" s="23" t="s">
        <v>43</v>
      </c>
      <c r="B38" s="40">
        <f>H3+H14+H18+H25+H29+H34</f>
        <v>336.96</v>
      </c>
      <c r="C38" s="41"/>
      <c r="D38" s="41"/>
      <c r="E38" s="41"/>
      <c r="F38" s="41"/>
      <c r="G38" s="41"/>
      <c r="H38" s="42"/>
      <c r="J38" s="23" t="s">
        <v>43</v>
      </c>
      <c r="K38" s="40">
        <f>Q3+Q14+Q18+Q25+Q29+Q34</f>
        <v>343.62</v>
      </c>
      <c r="L38" s="41"/>
      <c r="M38" s="41"/>
      <c r="N38" s="41"/>
      <c r="O38" s="41"/>
      <c r="P38" s="41"/>
      <c r="Q38" s="42"/>
    </row>
  </sheetData>
  <mergeCells count="3">
    <mergeCell ref="K38:Q38"/>
    <mergeCell ref="B2:F2"/>
    <mergeCell ref="B38:H3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34637-2271-458D-A065-839DAE82C2FF}">
  <dimension ref="A1:Q40"/>
  <sheetViews>
    <sheetView tabSelected="1" topLeftCell="A32" workbookViewId="0">
      <selection activeCell="J1" sqref="J1:Q1"/>
    </sheetView>
  </sheetViews>
  <sheetFormatPr defaultRowHeight="14.45"/>
  <cols>
    <col min="1" max="1" width="16.42578125" customWidth="1"/>
    <col min="10" max="10" width="17.7109375" customWidth="1"/>
  </cols>
  <sheetData>
    <row r="1" spans="1:17">
      <c r="A1" s="49" t="s">
        <v>44</v>
      </c>
      <c r="B1" s="50"/>
      <c r="C1" s="50"/>
      <c r="D1" s="50"/>
      <c r="E1" s="50"/>
      <c r="F1" s="50"/>
      <c r="G1" s="50"/>
      <c r="H1" s="51"/>
      <c r="I1" s="25"/>
      <c r="J1" s="52" t="s">
        <v>45</v>
      </c>
      <c r="K1" s="53"/>
      <c r="L1" s="53"/>
      <c r="M1" s="53"/>
      <c r="N1" s="53"/>
      <c r="O1" s="53"/>
      <c r="P1" s="53"/>
      <c r="Q1" s="54"/>
    </row>
    <row r="2" spans="1:17" ht="15" thickBot="1">
      <c r="A2" s="26" t="s">
        <v>2</v>
      </c>
      <c r="B2" s="55" t="s">
        <v>3</v>
      </c>
      <c r="C2" s="56"/>
      <c r="D2" s="56"/>
      <c r="E2" s="56"/>
      <c r="F2" s="57"/>
      <c r="G2" s="27" t="s">
        <v>4</v>
      </c>
      <c r="H2" s="27" t="s">
        <v>46</v>
      </c>
      <c r="I2" s="25"/>
      <c r="J2" s="26" t="s">
        <v>2</v>
      </c>
      <c r="K2" s="55" t="s">
        <v>3</v>
      </c>
      <c r="L2" s="56"/>
      <c r="M2" s="56"/>
      <c r="N2" s="56"/>
      <c r="O2" s="57"/>
      <c r="P2" s="27" t="s">
        <v>4</v>
      </c>
      <c r="Q2" s="27" t="s">
        <v>46</v>
      </c>
    </row>
    <row r="3" spans="1:17" ht="31.9" thickBot="1">
      <c r="A3" s="28" t="s">
        <v>47</v>
      </c>
      <c r="B3" s="29">
        <v>2</v>
      </c>
      <c r="C3" s="29">
        <v>1</v>
      </c>
      <c r="D3" s="29">
        <v>0</v>
      </c>
      <c r="E3" s="29">
        <v>-1</v>
      </c>
      <c r="F3" s="29">
        <v>-2</v>
      </c>
      <c r="G3" s="29"/>
      <c r="H3" s="30">
        <f>SUM(H4:H14)</f>
        <v>36.4</v>
      </c>
      <c r="I3" s="25"/>
      <c r="J3" s="28" t="s">
        <v>47</v>
      </c>
      <c r="K3" s="29">
        <v>2</v>
      </c>
      <c r="L3" s="29">
        <v>1</v>
      </c>
      <c r="M3" s="29">
        <v>0</v>
      </c>
      <c r="N3" s="29">
        <v>-1</v>
      </c>
      <c r="O3" s="29">
        <v>-2</v>
      </c>
      <c r="P3" s="29"/>
      <c r="Q3" s="30">
        <f>SUM(Q4:Q14)</f>
        <v>36.4</v>
      </c>
    </row>
    <row r="4" spans="1:17" ht="40.15" thickBot="1">
      <c r="A4" s="31" t="s">
        <v>48</v>
      </c>
      <c r="B4" s="32"/>
      <c r="C4" s="33"/>
      <c r="D4" s="33">
        <v>0</v>
      </c>
      <c r="E4" s="33"/>
      <c r="F4" s="33"/>
      <c r="G4" s="34">
        <v>4.55</v>
      </c>
      <c r="H4" s="35">
        <f>B4*G4+C4*G4+D4*G4+E4*G4+F4*G4</f>
        <v>0</v>
      </c>
      <c r="I4" s="25"/>
      <c r="J4" s="31" t="s">
        <v>48</v>
      </c>
      <c r="K4" s="32"/>
      <c r="L4" s="33"/>
      <c r="M4" s="33">
        <v>0</v>
      </c>
      <c r="N4" s="33"/>
      <c r="O4" s="33"/>
      <c r="P4" s="34">
        <v>4.55</v>
      </c>
      <c r="Q4" s="35">
        <f>K4*P4+L4*P4+M4*P4+N4*P4+O4*P4</f>
        <v>0</v>
      </c>
    </row>
    <row r="5" spans="1:17" ht="132.6" thickBot="1">
      <c r="A5" s="31" t="s">
        <v>49</v>
      </c>
      <c r="B5" s="31"/>
      <c r="C5" s="35"/>
      <c r="D5" s="35">
        <v>0</v>
      </c>
      <c r="E5" s="35"/>
      <c r="F5" s="35"/>
      <c r="G5" s="34">
        <v>4.55</v>
      </c>
      <c r="H5" s="35">
        <f>B5*G5+C5*G5+D5*G5+E5*G5+F5*G5</f>
        <v>0</v>
      </c>
      <c r="I5" s="25"/>
      <c r="J5" s="31" t="s">
        <v>49</v>
      </c>
      <c r="K5" s="31"/>
      <c r="L5" s="35"/>
      <c r="M5" s="35">
        <v>0</v>
      </c>
      <c r="N5" s="35"/>
      <c r="O5" s="35"/>
      <c r="P5" s="34">
        <v>4.55</v>
      </c>
      <c r="Q5" s="35">
        <f>K5*P5+L5*P5+M5*P5+N5*P5+O5*P5</f>
        <v>0</v>
      </c>
    </row>
    <row r="6" spans="1:17" ht="40.15" thickBot="1">
      <c r="A6" s="31" t="s">
        <v>50</v>
      </c>
      <c r="B6" s="31"/>
      <c r="C6" s="35">
        <v>1</v>
      </c>
      <c r="D6" s="35"/>
      <c r="E6" s="35"/>
      <c r="F6" s="35"/>
      <c r="G6" s="34">
        <v>4.55</v>
      </c>
      <c r="H6" s="35">
        <f>B6*G6+C6*G6+D6*G6+E6*G6+F6*G6</f>
        <v>4.55</v>
      </c>
      <c r="I6" s="25"/>
      <c r="J6" s="31" t="s">
        <v>50</v>
      </c>
      <c r="K6" s="31"/>
      <c r="L6" s="35">
        <v>1</v>
      </c>
      <c r="M6" s="35"/>
      <c r="N6" s="35"/>
      <c r="O6" s="35"/>
      <c r="P6" s="34">
        <v>4.55</v>
      </c>
      <c r="Q6" s="35">
        <f>K6*P6+L6*P6+M6*P6+N6*P6+O6*P6</f>
        <v>4.55</v>
      </c>
    </row>
    <row r="7" spans="1:17" ht="66.599999999999994" thickBot="1">
      <c r="A7" s="31" t="s">
        <v>51</v>
      </c>
      <c r="B7" s="31"/>
      <c r="C7" s="35">
        <v>1</v>
      </c>
      <c r="D7" s="35"/>
      <c r="E7" s="35"/>
      <c r="F7" s="35"/>
      <c r="G7" s="34">
        <v>4.55</v>
      </c>
      <c r="H7" s="35">
        <f>B7*G7+C7*G7+D7*G7+E7*G7+F7*G7</f>
        <v>4.55</v>
      </c>
      <c r="I7" s="25"/>
      <c r="J7" s="31" t="s">
        <v>51</v>
      </c>
      <c r="K7" s="31"/>
      <c r="L7" s="35">
        <v>1</v>
      </c>
      <c r="M7" s="35"/>
      <c r="N7" s="35"/>
      <c r="O7" s="35"/>
      <c r="P7" s="34">
        <v>4.55</v>
      </c>
      <c r="Q7" s="35">
        <f>K7*P7+L7*P7+M7*P7+N7*P7+O7*P7</f>
        <v>4.55</v>
      </c>
    </row>
    <row r="8" spans="1:17" ht="40.15" thickBot="1">
      <c r="A8" s="31" t="s">
        <v>52</v>
      </c>
      <c r="B8" s="31">
        <v>2</v>
      </c>
      <c r="C8" s="35"/>
      <c r="D8" s="35"/>
      <c r="E8" s="35"/>
      <c r="F8" s="35"/>
      <c r="G8" s="34">
        <v>4.55</v>
      </c>
      <c r="H8" s="35">
        <f>B8*G8+C8*G8+D8*G8+E8*G8+F8*G8</f>
        <v>9.1</v>
      </c>
      <c r="I8" s="25"/>
      <c r="J8" s="31" t="s">
        <v>52</v>
      </c>
      <c r="K8" s="31">
        <v>2</v>
      </c>
      <c r="L8" s="35"/>
      <c r="M8" s="35"/>
      <c r="N8" s="35"/>
      <c r="O8" s="35"/>
      <c r="P8" s="34">
        <v>4.55</v>
      </c>
      <c r="Q8" s="35">
        <f>K8*P8+L8*P8+M8*P8+N8*P8+O8*P8</f>
        <v>9.1</v>
      </c>
    </row>
    <row r="9" spans="1:17" ht="53.45" thickBot="1">
      <c r="A9" s="32" t="s">
        <v>53</v>
      </c>
      <c r="B9" s="31"/>
      <c r="C9" s="35"/>
      <c r="D9" s="35">
        <v>0</v>
      </c>
      <c r="E9" s="35"/>
      <c r="F9" s="35"/>
      <c r="G9" s="36">
        <v>4.55</v>
      </c>
      <c r="H9" s="33">
        <f t="shared" ref="H9:H14" si="0">B9*G9+C9*G9+D9*G9+E9*G9+F9*G9</f>
        <v>0</v>
      </c>
      <c r="I9" s="25"/>
      <c r="J9" s="32" t="s">
        <v>53</v>
      </c>
      <c r="K9" s="31"/>
      <c r="L9" s="35"/>
      <c r="M9" s="35">
        <v>0</v>
      </c>
      <c r="N9" s="35"/>
      <c r="O9" s="35"/>
      <c r="P9" s="36">
        <v>4.55</v>
      </c>
      <c r="Q9" s="33">
        <f t="shared" ref="Q9:Q14" si="1">K9*P9+L9*P9+M9*P9+N9*P9+O9*P9</f>
        <v>0</v>
      </c>
    </row>
    <row r="10" spans="1:17" ht="40.15" thickBot="1">
      <c r="A10" s="37" t="s">
        <v>54</v>
      </c>
      <c r="B10" s="31"/>
      <c r="C10" s="35"/>
      <c r="D10" s="35">
        <v>0</v>
      </c>
      <c r="E10" s="35"/>
      <c r="F10" s="35"/>
      <c r="G10" s="34">
        <v>4.55</v>
      </c>
      <c r="H10" s="35">
        <f t="shared" si="0"/>
        <v>0</v>
      </c>
      <c r="I10" s="25"/>
      <c r="J10" s="31" t="s">
        <v>54</v>
      </c>
      <c r="K10" s="31"/>
      <c r="L10" s="35"/>
      <c r="M10" s="35">
        <v>0</v>
      </c>
      <c r="N10" s="35"/>
      <c r="O10" s="35"/>
      <c r="P10" s="34">
        <v>4.55</v>
      </c>
      <c r="Q10" s="35">
        <f t="shared" si="1"/>
        <v>0</v>
      </c>
    </row>
    <row r="11" spans="1:17" ht="40.15" thickBot="1">
      <c r="A11" s="31" t="s">
        <v>55</v>
      </c>
      <c r="B11" s="31"/>
      <c r="C11" s="35"/>
      <c r="D11" s="35">
        <v>0</v>
      </c>
      <c r="E11" s="35"/>
      <c r="F11" s="35"/>
      <c r="G11" s="34">
        <v>4.55</v>
      </c>
      <c r="H11" s="35">
        <f t="shared" si="0"/>
        <v>0</v>
      </c>
      <c r="I11" s="25"/>
      <c r="J11" s="31" t="s">
        <v>55</v>
      </c>
      <c r="K11" s="31"/>
      <c r="L11" s="35"/>
      <c r="M11" s="35">
        <v>0</v>
      </c>
      <c r="N11" s="35"/>
      <c r="O11" s="35"/>
      <c r="P11" s="34">
        <v>4.55</v>
      </c>
      <c r="Q11" s="35">
        <f t="shared" si="1"/>
        <v>0</v>
      </c>
    </row>
    <row r="12" spans="1:17" ht="40.15" thickBot="1">
      <c r="A12" s="31" t="s">
        <v>56</v>
      </c>
      <c r="B12" s="31"/>
      <c r="C12" s="35">
        <v>1</v>
      </c>
      <c r="D12" s="35"/>
      <c r="E12" s="35"/>
      <c r="F12" s="35"/>
      <c r="G12" s="34">
        <v>4.55</v>
      </c>
      <c r="H12" s="35">
        <f t="shared" si="0"/>
        <v>4.55</v>
      </c>
      <c r="I12" s="25"/>
      <c r="J12" s="31" t="s">
        <v>56</v>
      </c>
      <c r="K12" s="31"/>
      <c r="L12" s="35">
        <v>1</v>
      </c>
      <c r="M12" s="35"/>
      <c r="N12" s="35"/>
      <c r="O12" s="35"/>
      <c r="P12" s="34">
        <v>4.55</v>
      </c>
      <c r="Q12" s="35">
        <f t="shared" si="1"/>
        <v>4.55</v>
      </c>
    </row>
    <row r="13" spans="1:17" ht="53.45" thickBot="1">
      <c r="A13" s="31" t="s">
        <v>57</v>
      </c>
      <c r="B13" s="31"/>
      <c r="C13" s="35">
        <v>1</v>
      </c>
      <c r="D13" s="35"/>
      <c r="E13" s="35"/>
      <c r="F13" s="35"/>
      <c r="G13" s="34">
        <v>4.55</v>
      </c>
      <c r="H13" s="35">
        <f t="shared" si="0"/>
        <v>4.55</v>
      </c>
      <c r="I13" s="25"/>
      <c r="J13" s="31" t="s">
        <v>57</v>
      </c>
      <c r="K13" s="31"/>
      <c r="L13" s="35">
        <v>1</v>
      </c>
      <c r="M13" s="35"/>
      <c r="N13" s="35"/>
      <c r="O13" s="35"/>
      <c r="P13" s="34">
        <v>4.55</v>
      </c>
      <c r="Q13" s="35">
        <f t="shared" si="1"/>
        <v>4.55</v>
      </c>
    </row>
    <row r="14" spans="1:17" ht="15" thickBot="1">
      <c r="A14" s="31" t="s">
        <v>58</v>
      </c>
      <c r="B14" s="31">
        <v>2</v>
      </c>
      <c r="C14" s="35"/>
      <c r="D14" s="35"/>
      <c r="E14" s="35"/>
      <c r="F14" s="34"/>
      <c r="G14" s="34">
        <v>4.55</v>
      </c>
      <c r="H14" s="35">
        <f t="shared" si="0"/>
        <v>9.1</v>
      </c>
      <c r="I14" s="25"/>
      <c r="J14" s="31" t="s">
        <v>58</v>
      </c>
      <c r="K14" s="31">
        <v>2</v>
      </c>
      <c r="L14" s="35"/>
      <c r="M14" s="35"/>
      <c r="N14" s="35"/>
      <c r="O14" s="34"/>
      <c r="P14" s="34">
        <v>4.55</v>
      </c>
      <c r="Q14" s="35">
        <f t="shared" si="1"/>
        <v>9.1</v>
      </c>
    </row>
    <row r="15" spans="1:17" ht="15" thickBot="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</row>
    <row r="16" spans="1:17" ht="15" thickBot="1">
      <c r="A16" s="38" t="s">
        <v>2</v>
      </c>
      <c r="B16" s="46" t="s">
        <v>3</v>
      </c>
      <c r="C16" s="47"/>
      <c r="D16" s="47"/>
      <c r="E16" s="47"/>
      <c r="F16" s="48"/>
      <c r="G16" s="39" t="s">
        <v>4</v>
      </c>
      <c r="H16" s="39" t="s">
        <v>46</v>
      </c>
      <c r="I16" s="25"/>
      <c r="J16" s="38" t="s">
        <v>2</v>
      </c>
      <c r="K16" s="46" t="s">
        <v>3</v>
      </c>
      <c r="L16" s="47"/>
      <c r="M16" s="47"/>
      <c r="N16" s="47"/>
      <c r="O16" s="48"/>
      <c r="P16" s="39" t="s">
        <v>4</v>
      </c>
      <c r="Q16" s="39" t="s">
        <v>46</v>
      </c>
    </row>
    <row r="17" spans="1:17" ht="47.45" thickBot="1">
      <c r="A17" s="28" t="s">
        <v>59</v>
      </c>
      <c r="B17" s="29">
        <v>2</v>
      </c>
      <c r="C17" s="29">
        <v>1</v>
      </c>
      <c r="D17" s="29">
        <v>0</v>
      </c>
      <c r="E17" s="29">
        <v>-1</v>
      </c>
      <c r="F17" s="29">
        <v>-2</v>
      </c>
      <c r="G17" s="29"/>
      <c r="H17" s="29">
        <f>SUM(H18:H27)</f>
        <v>40</v>
      </c>
      <c r="I17" s="25"/>
      <c r="J17" s="28" t="s">
        <v>59</v>
      </c>
      <c r="K17" s="29">
        <v>2</v>
      </c>
      <c r="L17" s="29">
        <v>1</v>
      </c>
      <c r="M17" s="29">
        <v>0</v>
      </c>
      <c r="N17" s="29">
        <v>-1</v>
      </c>
      <c r="O17" s="29">
        <v>-2</v>
      </c>
      <c r="P17" s="29"/>
      <c r="Q17" s="29">
        <f>SUM(Q18:Q27)</f>
        <v>40</v>
      </c>
    </row>
    <row r="18" spans="1:17" ht="66.599999999999994" thickBot="1">
      <c r="A18" s="31" t="s">
        <v>60</v>
      </c>
      <c r="B18" s="32">
        <v>2</v>
      </c>
      <c r="C18" s="33"/>
      <c r="D18" s="33"/>
      <c r="E18" s="33"/>
      <c r="F18" s="33"/>
      <c r="G18" s="34">
        <v>20</v>
      </c>
      <c r="H18" s="35">
        <f t="shared" ref="H18:H27" si="2">B18*G18+C18*G18+D18*G18+E18*G18+F18*G18</f>
        <v>40</v>
      </c>
      <c r="I18" s="25"/>
      <c r="J18" s="31" t="s">
        <v>60</v>
      </c>
      <c r="K18" s="32">
        <v>2</v>
      </c>
      <c r="L18" s="33"/>
      <c r="M18" s="33"/>
      <c r="N18" s="33"/>
      <c r="O18" s="33"/>
      <c r="P18" s="34">
        <v>20</v>
      </c>
      <c r="Q18" s="35">
        <f t="shared" ref="Q18:Q27" si="3">K18*P18+L18*P18+M18*P18+N18*P18+O18*P18</f>
        <v>40</v>
      </c>
    </row>
    <row r="19" spans="1:17" ht="106.15" thickBot="1">
      <c r="A19" s="31" t="s">
        <v>61</v>
      </c>
      <c r="B19" s="31"/>
      <c r="C19" s="35"/>
      <c r="D19" s="35"/>
      <c r="E19" s="35"/>
      <c r="F19" s="35"/>
      <c r="G19" s="34">
        <v>5</v>
      </c>
      <c r="H19" s="35">
        <f t="shared" si="2"/>
        <v>0</v>
      </c>
      <c r="I19" s="25"/>
      <c r="J19" s="31" t="s">
        <v>61</v>
      </c>
      <c r="K19" s="31"/>
      <c r="L19" s="35"/>
      <c r="M19" s="35"/>
      <c r="N19" s="35"/>
      <c r="O19" s="35"/>
      <c r="P19" s="34">
        <v>5</v>
      </c>
      <c r="Q19" s="35">
        <f t="shared" si="3"/>
        <v>0</v>
      </c>
    </row>
    <row r="20" spans="1:17" ht="40.15" thickBot="1">
      <c r="A20" s="31" t="s">
        <v>50</v>
      </c>
      <c r="B20" s="31"/>
      <c r="C20" s="35"/>
      <c r="D20" s="35"/>
      <c r="E20" s="35"/>
      <c r="F20" s="35"/>
      <c r="G20" s="34">
        <v>5</v>
      </c>
      <c r="H20" s="35">
        <f t="shared" si="2"/>
        <v>0</v>
      </c>
      <c r="I20" s="25"/>
      <c r="J20" s="31" t="s">
        <v>50</v>
      </c>
      <c r="K20" s="31"/>
      <c r="L20" s="35"/>
      <c r="M20" s="35"/>
      <c r="N20" s="35"/>
      <c r="O20" s="35"/>
      <c r="P20" s="34">
        <v>5</v>
      </c>
      <c r="Q20" s="35">
        <f t="shared" si="3"/>
        <v>0</v>
      </c>
    </row>
    <row r="21" spans="1:17" ht="66.599999999999994" thickBot="1">
      <c r="A21" s="31" t="s">
        <v>51</v>
      </c>
      <c r="B21" s="31"/>
      <c r="C21" s="35"/>
      <c r="D21" s="35"/>
      <c r="E21" s="35"/>
      <c r="F21" s="35"/>
      <c r="G21" s="34">
        <v>5</v>
      </c>
      <c r="H21" s="35">
        <f t="shared" si="2"/>
        <v>0</v>
      </c>
      <c r="I21" s="25"/>
      <c r="J21" s="31" t="s">
        <v>51</v>
      </c>
      <c r="K21" s="31"/>
      <c r="L21" s="35"/>
      <c r="M21" s="35"/>
      <c r="N21" s="35"/>
      <c r="O21" s="35"/>
      <c r="P21" s="34">
        <v>5</v>
      </c>
      <c r="Q21" s="35">
        <f t="shared" si="3"/>
        <v>0</v>
      </c>
    </row>
    <row r="22" spans="1:17" ht="40.15" thickBot="1">
      <c r="A22" s="31" t="s">
        <v>62</v>
      </c>
      <c r="B22" s="31"/>
      <c r="C22" s="35"/>
      <c r="D22" s="35"/>
      <c r="E22" s="35"/>
      <c r="F22" s="35"/>
      <c r="G22" s="34">
        <v>5</v>
      </c>
      <c r="H22" s="35">
        <f t="shared" si="2"/>
        <v>0</v>
      </c>
      <c r="I22" s="25"/>
      <c r="J22" s="31" t="s">
        <v>62</v>
      </c>
      <c r="K22" s="31"/>
      <c r="L22" s="35"/>
      <c r="M22" s="35"/>
      <c r="N22" s="35"/>
      <c r="O22" s="35"/>
      <c r="P22" s="34">
        <v>5</v>
      </c>
      <c r="Q22" s="35">
        <f t="shared" si="3"/>
        <v>0</v>
      </c>
    </row>
    <row r="23" spans="1:17" ht="40.15" thickBot="1">
      <c r="A23" s="31" t="s">
        <v>63</v>
      </c>
      <c r="B23" s="31"/>
      <c r="C23" s="35"/>
      <c r="D23" s="35"/>
      <c r="E23" s="35"/>
      <c r="F23" s="35"/>
      <c r="G23" s="34">
        <v>5</v>
      </c>
      <c r="H23" s="35">
        <f t="shared" si="2"/>
        <v>0</v>
      </c>
      <c r="I23" s="25"/>
      <c r="J23" s="31" t="s">
        <v>63</v>
      </c>
      <c r="K23" s="31"/>
      <c r="L23" s="35"/>
      <c r="M23" s="35"/>
      <c r="N23" s="35"/>
      <c r="O23" s="35"/>
      <c r="P23" s="34">
        <v>5</v>
      </c>
      <c r="Q23" s="35">
        <f t="shared" si="3"/>
        <v>0</v>
      </c>
    </row>
    <row r="24" spans="1:17" ht="40.15" thickBot="1">
      <c r="A24" s="31" t="s">
        <v>64</v>
      </c>
      <c r="B24" s="31"/>
      <c r="C24" s="35"/>
      <c r="D24" s="35"/>
      <c r="E24" s="35"/>
      <c r="F24" s="35"/>
      <c r="G24" s="34">
        <v>5</v>
      </c>
      <c r="H24" s="35">
        <f t="shared" si="2"/>
        <v>0</v>
      </c>
      <c r="I24" s="25"/>
      <c r="J24" s="31" t="s">
        <v>64</v>
      </c>
      <c r="K24" s="31"/>
      <c r="L24" s="35"/>
      <c r="M24" s="35"/>
      <c r="N24" s="35"/>
      <c r="O24" s="35"/>
      <c r="P24" s="34">
        <v>5</v>
      </c>
      <c r="Q24" s="35">
        <f t="shared" si="3"/>
        <v>0</v>
      </c>
    </row>
    <row r="25" spans="1:17" ht="27" thickBot="1">
      <c r="A25" s="31" t="s">
        <v>65</v>
      </c>
      <c r="B25" s="31"/>
      <c r="C25" s="35"/>
      <c r="D25" s="35"/>
      <c r="E25" s="35"/>
      <c r="F25" s="35"/>
      <c r="G25" s="34">
        <v>5</v>
      </c>
      <c r="H25" s="35">
        <f t="shared" si="2"/>
        <v>0</v>
      </c>
      <c r="I25" s="25"/>
      <c r="J25" s="31" t="s">
        <v>65</v>
      </c>
      <c r="K25" s="31"/>
      <c r="L25" s="35"/>
      <c r="M25" s="35"/>
      <c r="N25" s="35"/>
      <c r="O25" s="35"/>
      <c r="P25" s="34">
        <v>5</v>
      </c>
      <c r="Q25" s="35">
        <f t="shared" si="3"/>
        <v>0</v>
      </c>
    </row>
    <row r="26" spans="1:17" ht="27" thickBot="1">
      <c r="A26" s="31" t="s">
        <v>66</v>
      </c>
      <c r="B26" s="31"/>
      <c r="C26" s="35"/>
      <c r="D26" s="35"/>
      <c r="E26" s="35"/>
      <c r="F26" s="35"/>
      <c r="G26" s="34">
        <v>5</v>
      </c>
      <c r="H26" s="35">
        <f t="shared" si="2"/>
        <v>0</v>
      </c>
      <c r="I26" s="25"/>
      <c r="J26" s="31" t="s">
        <v>66</v>
      </c>
      <c r="K26" s="31"/>
      <c r="L26" s="35"/>
      <c r="M26" s="35"/>
      <c r="N26" s="35"/>
      <c r="O26" s="35"/>
      <c r="P26" s="34">
        <v>5</v>
      </c>
      <c r="Q26" s="35">
        <f t="shared" si="3"/>
        <v>0</v>
      </c>
    </row>
    <row r="27" spans="1:17" ht="40.15" thickBot="1">
      <c r="A27" s="31" t="s">
        <v>67</v>
      </c>
      <c r="B27" s="31"/>
      <c r="C27" s="35"/>
      <c r="D27" s="35"/>
      <c r="E27" s="35"/>
      <c r="F27" s="35"/>
      <c r="G27" s="34">
        <v>5</v>
      </c>
      <c r="H27" s="35">
        <f t="shared" si="2"/>
        <v>0</v>
      </c>
      <c r="I27" s="25"/>
      <c r="J27" s="31" t="s">
        <v>67</v>
      </c>
      <c r="K27" s="31"/>
      <c r="L27" s="35"/>
      <c r="M27" s="35"/>
      <c r="N27" s="35"/>
      <c r="O27" s="35"/>
      <c r="P27" s="34">
        <v>5</v>
      </c>
      <c r="Q27" s="35">
        <f t="shared" si="3"/>
        <v>0</v>
      </c>
    </row>
    <row r="28" spans="1:17" ht="15" thickBot="1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</row>
    <row r="29" spans="1:17" ht="15" thickBot="1">
      <c r="A29" s="38" t="s">
        <v>2</v>
      </c>
      <c r="B29" s="46" t="s">
        <v>3</v>
      </c>
      <c r="C29" s="47"/>
      <c r="D29" s="47"/>
      <c r="E29" s="47"/>
      <c r="F29" s="48"/>
      <c r="G29" s="39" t="s">
        <v>4</v>
      </c>
      <c r="H29" s="39" t="s">
        <v>46</v>
      </c>
      <c r="I29" s="25"/>
      <c r="J29" s="38" t="s">
        <v>2</v>
      </c>
      <c r="K29" s="46" t="s">
        <v>3</v>
      </c>
      <c r="L29" s="47"/>
      <c r="M29" s="47"/>
      <c r="N29" s="47"/>
      <c r="O29" s="48"/>
      <c r="P29" s="39" t="s">
        <v>4</v>
      </c>
      <c r="Q29" s="39" t="s">
        <v>46</v>
      </c>
    </row>
    <row r="30" spans="1:17" ht="47.45" thickBot="1">
      <c r="A30" s="28" t="s">
        <v>68</v>
      </c>
      <c r="B30" s="29">
        <v>2</v>
      </c>
      <c r="C30" s="29">
        <v>1</v>
      </c>
      <c r="D30" s="29">
        <v>0</v>
      </c>
      <c r="E30" s="29">
        <v>-1</v>
      </c>
      <c r="F30" s="29">
        <v>-2</v>
      </c>
      <c r="G30" s="29"/>
      <c r="H30" s="29">
        <f>SUM(H31:H40)</f>
        <v>30</v>
      </c>
      <c r="I30" s="25"/>
      <c r="J30" s="28" t="s">
        <v>68</v>
      </c>
      <c r="K30" s="29">
        <v>2</v>
      </c>
      <c r="L30" s="29">
        <v>1</v>
      </c>
      <c r="M30" s="29">
        <v>0</v>
      </c>
      <c r="N30" s="29">
        <v>-1</v>
      </c>
      <c r="O30" s="29">
        <v>-2</v>
      </c>
      <c r="P30" s="29"/>
      <c r="Q30" s="29">
        <f>SUM(Q31:Q40)</f>
        <v>30</v>
      </c>
    </row>
    <row r="31" spans="1:17" ht="40.15" thickBot="1">
      <c r="A31" s="31" t="s">
        <v>48</v>
      </c>
      <c r="B31" s="35"/>
      <c r="C31" s="35">
        <v>1</v>
      </c>
      <c r="D31" s="35"/>
      <c r="E31" s="35"/>
      <c r="F31" s="35"/>
      <c r="G31" s="34">
        <v>5</v>
      </c>
      <c r="H31" s="35">
        <f t="shared" ref="H31:H40" si="4">B31*G31+C31*G31+D31*G31+E31*G31+F31*G31</f>
        <v>5</v>
      </c>
      <c r="I31" s="25"/>
      <c r="J31" s="31" t="s">
        <v>48</v>
      </c>
      <c r="K31" s="35"/>
      <c r="L31" s="35">
        <v>1</v>
      </c>
      <c r="M31" s="35"/>
      <c r="N31" s="35"/>
      <c r="O31" s="35"/>
      <c r="P31" s="34">
        <v>5</v>
      </c>
      <c r="Q31" s="35">
        <f t="shared" ref="Q31:Q40" si="5">K31*P31+L31*P31+M31*P31+N31*P31+O31*P31</f>
        <v>5</v>
      </c>
    </row>
    <row r="32" spans="1:17" ht="53.45" thickBot="1">
      <c r="A32" s="31" t="s">
        <v>69</v>
      </c>
      <c r="B32" s="35"/>
      <c r="C32" s="35">
        <v>1</v>
      </c>
      <c r="D32" s="35"/>
      <c r="E32" s="35"/>
      <c r="F32" s="35"/>
      <c r="G32" s="34">
        <v>5</v>
      </c>
      <c r="H32" s="35">
        <f t="shared" si="4"/>
        <v>5</v>
      </c>
      <c r="I32" s="25"/>
      <c r="J32" s="31" t="s">
        <v>69</v>
      </c>
      <c r="K32" s="35"/>
      <c r="L32" s="35">
        <v>1</v>
      </c>
      <c r="M32" s="35"/>
      <c r="N32" s="35"/>
      <c r="O32" s="35"/>
      <c r="P32" s="34">
        <v>5</v>
      </c>
      <c r="Q32" s="35">
        <f t="shared" si="5"/>
        <v>5</v>
      </c>
    </row>
    <row r="33" spans="1:17" ht="40.15" thickBot="1">
      <c r="A33" s="31" t="s">
        <v>50</v>
      </c>
      <c r="B33" s="35">
        <v>2</v>
      </c>
      <c r="C33" s="35"/>
      <c r="D33" s="35"/>
      <c r="E33" s="35"/>
      <c r="F33" s="35"/>
      <c r="G33" s="34">
        <v>5</v>
      </c>
      <c r="H33" s="35">
        <f t="shared" si="4"/>
        <v>10</v>
      </c>
      <c r="I33" s="25"/>
      <c r="J33" s="31" t="s">
        <v>50</v>
      </c>
      <c r="K33" s="35">
        <v>2</v>
      </c>
      <c r="L33" s="35"/>
      <c r="M33" s="35"/>
      <c r="N33" s="35"/>
      <c r="O33" s="35"/>
      <c r="P33" s="34">
        <v>5</v>
      </c>
      <c r="Q33" s="35">
        <f t="shared" si="5"/>
        <v>10</v>
      </c>
    </row>
    <row r="34" spans="1:17" ht="66.599999999999994" thickBot="1">
      <c r="A34" s="31" t="s">
        <v>51</v>
      </c>
      <c r="B34" s="35"/>
      <c r="C34" s="35">
        <v>1</v>
      </c>
      <c r="D34" s="35"/>
      <c r="E34" s="35"/>
      <c r="F34" s="35"/>
      <c r="G34" s="34">
        <v>5</v>
      </c>
      <c r="H34" s="35">
        <f t="shared" si="4"/>
        <v>5</v>
      </c>
      <c r="I34" s="25"/>
      <c r="J34" s="31" t="s">
        <v>51</v>
      </c>
      <c r="K34" s="35"/>
      <c r="L34" s="35">
        <v>1</v>
      </c>
      <c r="M34" s="35"/>
      <c r="N34" s="35"/>
      <c r="O34" s="35"/>
      <c r="P34" s="34">
        <v>5</v>
      </c>
      <c r="Q34" s="35">
        <f t="shared" si="5"/>
        <v>5</v>
      </c>
    </row>
    <row r="35" spans="1:17" ht="15" thickBot="1">
      <c r="A35" s="31" t="s">
        <v>70</v>
      </c>
      <c r="B35" s="35"/>
      <c r="C35" s="35"/>
      <c r="D35" s="35">
        <v>0</v>
      </c>
      <c r="E35" s="35"/>
      <c r="F35" s="35"/>
      <c r="G35" s="34">
        <v>5</v>
      </c>
      <c r="H35" s="35">
        <f t="shared" si="4"/>
        <v>0</v>
      </c>
      <c r="I35" s="25"/>
      <c r="J35" s="31" t="s">
        <v>70</v>
      </c>
      <c r="K35" s="35"/>
      <c r="L35" s="35"/>
      <c r="M35" s="35">
        <v>0</v>
      </c>
      <c r="N35" s="35"/>
      <c r="O35" s="35"/>
      <c r="P35" s="34">
        <v>5</v>
      </c>
      <c r="Q35" s="35">
        <f t="shared" si="5"/>
        <v>0</v>
      </c>
    </row>
    <row r="36" spans="1:17" ht="15" thickBot="1">
      <c r="A36" s="31" t="s">
        <v>71</v>
      </c>
      <c r="B36" s="35"/>
      <c r="C36" s="35">
        <v>1</v>
      </c>
      <c r="D36" s="35"/>
      <c r="E36" s="35"/>
      <c r="F36" s="35"/>
      <c r="G36" s="34">
        <v>5</v>
      </c>
      <c r="H36" s="35">
        <f t="shared" si="4"/>
        <v>5</v>
      </c>
      <c r="I36" s="25"/>
      <c r="J36" s="31" t="s">
        <v>71</v>
      </c>
      <c r="K36" s="35"/>
      <c r="L36" s="35">
        <v>1</v>
      </c>
      <c r="M36" s="35"/>
      <c r="N36" s="35"/>
      <c r="O36" s="35"/>
      <c r="P36" s="34">
        <v>5</v>
      </c>
      <c r="Q36" s="35">
        <f t="shared" si="5"/>
        <v>5</v>
      </c>
    </row>
    <row r="37" spans="1:17" ht="27" thickBot="1">
      <c r="A37" s="31" t="s">
        <v>72</v>
      </c>
      <c r="B37" s="35"/>
      <c r="C37" s="35"/>
      <c r="D37" s="35">
        <v>0</v>
      </c>
      <c r="E37" s="35"/>
      <c r="F37" s="35"/>
      <c r="G37" s="34">
        <v>5</v>
      </c>
      <c r="H37" s="35">
        <f t="shared" si="4"/>
        <v>0</v>
      </c>
      <c r="I37" s="25"/>
      <c r="J37" s="31" t="s">
        <v>72</v>
      </c>
      <c r="K37" s="35"/>
      <c r="L37" s="35"/>
      <c r="M37" s="35">
        <v>0</v>
      </c>
      <c r="N37" s="35"/>
      <c r="O37" s="35"/>
      <c r="P37" s="34">
        <v>5</v>
      </c>
      <c r="Q37" s="35">
        <f t="shared" si="5"/>
        <v>0</v>
      </c>
    </row>
    <row r="38" spans="1:17" ht="53.45" thickBot="1">
      <c r="A38" s="31" t="s">
        <v>73</v>
      </c>
      <c r="B38" s="35"/>
      <c r="C38" s="35"/>
      <c r="D38" s="35">
        <v>0</v>
      </c>
      <c r="E38" s="35"/>
      <c r="F38" s="35"/>
      <c r="G38" s="34">
        <v>5</v>
      </c>
      <c r="H38" s="35">
        <f t="shared" si="4"/>
        <v>0</v>
      </c>
      <c r="I38" s="25"/>
      <c r="J38" s="31" t="s">
        <v>73</v>
      </c>
      <c r="K38" s="35"/>
      <c r="L38" s="35"/>
      <c r="M38" s="35">
        <v>0</v>
      </c>
      <c r="N38" s="35"/>
      <c r="O38" s="35"/>
      <c r="P38" s="34">
        <v>5</v>
      </c>
      <c r="Q38" s="35">
        <f t="shared" si="5"/>
        <v>0</v>
      </c>
    </row>
    <row r="39" spans="1:17" ht="40.15" thickBot="1">
      <c r="A39" s="31" t="s">
        <v>74</v>
      </c>
      <c r="B39" s="35"/>
      <c r="C39" s="35"/>
      <c r="D39" s="35"/>
      <c r="E39" s="35">
        <v>-1</v>
      </c>
      <c r="F39" s="35"/>
      <c r="G39" s="34">
        <v>5</v>
      </c>
      <c r="H39" s="35">
        <f t="shared" si="4"/>
        <v>-5</v>
      </c>
      <c r="I39" s="25"/>
      <c r="J39" s="31" t="s">
        <v>74</v>
      </c>
      <c r="K39" s="35"/>
      <c r="L39" s="35"/>
      <c r="M39" s="35"/>
      <c r="N39" s="35">
        <v>-1</v>
      </c>
      <c r="O39" s="35"/>
      <c r="P39" s="34">
        <v>5</v>
      </c>
      <c r="Q39" s="35">
        <f t="shared" si="5"/>
        <v>-5</v>
      </c>
    </row>
    <row r="40" spans="1:17" ht="40.15" thickBot="1">
      <c r="A40" s="31" t="s">
        <v>75</v>
      </c>
      <c r="B40" s="35"/>
      <c r="C40" s="35">
        <v>1</v>
      </c>
      <c r="D40" s="35"/>
      <c r="E40" s="35"/>
      <c r="F40" s="35"/>
      <c r="G40" s="34">
        <v>5</v>
      </c>
      <c r="H40" s="35">
        <f t="shared" si="4"/>
        <v>5</v>
      </c>
      <c r="I40" s="25"/>
      <c r="J40" s="31" t="s">
        <v>75</v>
      </c>
      <c r="K40" s="35"/>
      <c r="L40" s="35">
        <v>1</v>
      </c>
      <c r="M40" s="35"/>
      <c r="N40" s="35"/>
      <c r="O40" s="35"/>
      <c r="P40" s="34">
        <v>5</v>
      </c>
      <c r="Q40" s="35">
        <f t="shared" si="5"/>
        <v>5</v>
      </c>
    </row>
  </sheetData>
  <mergeCells count="8">
    <mergeCell ref="B29:F29"/>
    <mergeCell ref="K29:O29"/>
    <mergeCell ref="A1:H1"/>
    <mergeCell ref="J1:Q1"/>
    <mergeCell ref="B2:F2"/>
    <mergeCell ref="K2:O2"/>
    <mergeCell ref="B16:F16"/>
    <mergeCell ref="K16:O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2115af-add7-4e77-b6cb-b250c9cf51d4">
      <Terms xmlns="http://schemas.microsoft.com/office/infopath/2007/PartnerControls"/>
    </lcf76f155ced4ddcb4097134ff3c332f>
    <TaxCatchAll xmlns="accdfe52-54d2-4727-8def-78758dd6bbb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AF4CAB6A4144D8AE493D496E46492" ma:contentTypeVersion="15" ma:contentTypeDescription="Een nieuw document maken." ma:contentTypeScope="" ma:versionID="3deb30a45cd7ccacabad9c81c0940703">
  <xsd:schema xmlns:xsd="http://www.w3.org/2001/XMLSchema" xmlns:xs="http://www.w3.org/2001/XMLSchema" xmlns:p="http://schemas.microsoft.com/office/2006/metadata/properties" xmlns:ns2="af2115af-add7-4e77-b6cb-b250c9cf51d4" xmlns:ns3="accdfe52-54d2-4727-8def-78758dd6bbbc" targetNamespace="http://schemas.microsoft.com/office/2006/metadata/properties" ma:root="true" ma:fieldsID="c7dcc3850be8f051fd26c6f8df289ba2" ns2:_="" ns3:_="">
    <xsd:import namespace="af2115af-add7-4e77-b6cb-b250c9cf51d4"/>
    <xsd:import namespace="accdfe52-54d2-4727-8def-78758dd6bbb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115af-add7-4e77-b6cb-b250c9cf51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da3c8f56-2526-4327-832e-1b5733ac668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dfe52-54d2-4727-8def-78758dd6bbbc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74e61601-3fe2-4a7f-8417-d1033fa4d034}" ma:internalName="TaxCatchAll" ma:showField="CatchAllData" ma:web="accdfe52-54d2-4727-8def-78758dd6bb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1FDD0C8-29E2-4121-9279-4474918EE284}"/>
</file>

<file path=customXml/itemProps2.xml><?xml version="1.0" encoding="utf-8"?>
<ds:datastoreItem xmlns:ds="http://schemas.openxmlformats.org/officeDocument/2006/customXml" ds:itemID="{01A99BED-1BCB-444E-AAC0-9ADFEF966332}"/>
</file>

<file path=customXml/itemProps3.xml><?xml version="1.0" encoding="utf-8"?>
<ds:datastoreItem xmlns:ds="http://schemas.openxmlformats.org/officeDocument/2006/customXml" ds:itemID="{1771CF6B-8A27-436A-88C2-08FBFE6CF21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Marisa Gonzatti</dc:creator>
  <cp:keywords/>
  <dc:description/>
  <cp:lastModifiedBy>Hannah</cp:lastModifiedBy>
  <cp:revision/>
  <dcterms:created xsi:type="dcterms:W3CDTF">2025-01-15T14:41:20Z</dcterms:created>
  <dcterms:modified xsi:type="dcterms:W3CDTF">2025-05-30T14:15:25Z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0x010100D83AF4CAB6A4144D8AE493D496E46492</vt:lpwstr>
  </property>
  <property fmtid="{D5CDD505-2E9C-101B-9397-08002B2CF9AE}" pid="3" name="MediaServiceImageTags">
    <vt:lpwstr/>
  </property>
</Properties>
</file>