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kreavet.sharepoint.com/sites/Kreavet/Gedeelde documenten/DISCONTOOLS 3.0/ToDo/New disease_documents/LSD/"/>
    </mc:Choice>
  </mc:AlternateContent>
  <xr:revisionPtr revIDLastSave="28" documentId="13_ncr:1_{ABCE3BF9-6B56-4E88-B49A-E2B1CC8739EA}" xr6:coauthVersionLast="47" xr6:coauthVersionMax="47" xr10:uidLastSave="{5D7E1A67-BAD6-4CF5-A286-18A6F2203BE9}"/>
  <bookViews>
    <workbookView xWindow="28680" yWindow="-90" windowWidth="29040" windowHeight="15720" activeTab="1" xr2:uid="{00000000-000D-0000-FFFF-FFFF00000000}"/>
  </bookViews>
  <sheets>
    <sheet name="General info" sheetId="4" r:id="rId1"/>
    <sheet name="PS" sheetId="1" r:id="rId2"/>
    <sheet name="GA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Q13" i="3" l="1"/>
  <c r="AQ12" i="3"/>
  <c r="AQ11" i="3"/>
  <c r="AQ10" i="3"/>
  <c r="AQ9" i="3"/>
  <c r="AQ8" i="3"/>
  <c r="AQ7" i="3"/>
  <c r="AQ6" i="3"/>
  <c r="AQ5" i="3"/>
  <c r="AQ4" i="3"/>
  <c r="AQ3" i="3"/>
  <c r="AQ2" i="3" l="1"/>
  <c r="AE13" i="3"/>
  <c r="AE12" i="3"/>
  <c r="AE11" i="3"/>
  <c r="AE10" i="3"/>
  <c r="AE9" i="3"/>
  <c r="AE8" i="3"/>
  <c r="AE7" i="3"/>
  <c r="AE6" i="3"/>
  <c r="AE5" i="3"/>
  <c r="AE4" i="3"/>
  <c r="AE3" i="3"/>
  <c r="T13" i="3"/>
  <c r="T12" i="3"/>
  <c r="T11" i="3"/>
  <c r="T10" i="3"/>
  <c r="T9" i="3"/>
  <c r="T8" i="3"/>
  <c r="T7" i="3"/>
  <c r="T6" i="3"/>
  <c r="T5" i="3"/>
  <c r="T4" i="3"/>
  <c r="T3" i="3"/>
  <c r="AE2" i="3" l="1"/>
  <c r="T2" i="3"/>
  <c r="H3" i="1"/>
  <c r="H4" i="1"/>
  <c r="H5" i="1"/>
  <c r="H6" i="1"/>
  <c r="H7" i="1"/>
  <c r="H8" i="1"/>
  <c r="H9" i="1"/>
  <c r="H10" i="1"/>
  <c r="H11" i="1"/>
  <c r="H12" i="1"/>
  <c r="H14" i="1"/>
  <c r="H15" i="1"/>
  <c r="H16" i="1"/>
  <c r="H18" i="1"/>
  <c r="H19" i="1"/>
  <c r="H20" i="1"/>
  <c r="H21" i="1"/>
  <c r="H22" i="1"/>
  <c r="H23" i="1"/>
  <c r="H25" i="1"/>
  <c r="H26" i="1"/>
  <c r="H27" i="1"/>
  <c r="H29" i="1"/>
  <c r="H30" i="1"/>
  <c r="H31" i="1"/>
  <c r="H32" i="1"/>
  <c r="H34" i="1"/>
  <c r="H35" i="1"/>
  <c r="H36" i="1"/>
  <c r="I31" i="3"/>
  <c r="I32" i="3"/>
  <c r="I33" i="3"/>
  <c r="I34" i="3"/>
  <c r="I35" i="3"/>
  <c r="I36" i="3"/>
  <c r="I37" i="3"/>
  <c r="I38" i="3"/>
  <c r="I39" i="3"/>
  <c r="I18" i="3"/>
  <c r="I19" i="3"/>
  <c r="I20" i="3"/>
  <c r="I21" i="3"/>
  <c r="I22" i="3"/>
  <c r="I23" i="3"/>
  <c r="I24" i="3"/>
  <c r="I25" i="3"/>
  <c r="I26" i="3"/>
  <c r="I17" i="3"/>
  <c r="I8" i="3"/>
  <c r="I9" i="3"/>
  <c r="I10" i="3"/>
  <c r="I11" i="3"/>
  <c r="I12" i="3"/>
  <c r="I13" i="3"/>
  <c r="I7" i="3"/>
  <c r="I6" i="3"/>
  <c r="I5" i="3"/>
  <c r="I4" i="3"/>
  <c r="I3" i="3"/>
  <c r="I29" i="3" l="1"/>
  <c r="H24" i="1"/>
  <c r="I16" i="3"/>
  <c r="I2" i="3"/>
  <c r="H33" i="1"/>
  <c r="H28" i="1"/>
  <c r="H17" i="1"/>
  <c r="H13" i="1"/>
  <c r="H2" i="1"/>
  <c r="B37" i="1" l="1"/>
</calcChain>
</file>

<file path=xl/sharedStrings.xml><?xml version="1.0" encoding="utf-8"?>
<sst xmlns="http://schemas.openxmlformats.org/spreadsheetml/2006/main" count="152" uniqueCount="87">
  <si>
    <t>Criteria</t>
  </si>
  <si>
    <t>Scores</t>
  </si>
  <si>
    <t>Coef</t>
  </si>
  <si>
    <t>Total (score*coef)</t>
  </si>
  <si>
    <t>Disease knowledge</t>
  </si>
  <si>
    <t>1. Speed of spread</t>
  </si>
  <si>
    <t>2. Number of species involved</t>
  </si>
  <si>
    <t>3. Persistence of infectious agent In the environment</t>
  </si>
  <si>
    <t>4. Risk of spread to susceptible populations</t>
  </si>
  <si>
    <t>5. Potential for silent spread</t>
  </si>
  <si>
    <t>6. Wildlife reservoir and potential spread</t>
  </si>
  <si>
    <t>7.Vector reservoir and potential spread</t>
  </si>
  <si>
    <t>8. Variability of the agent</t>
  </si>
  <si>
    <t>9. Understanding of fundamental immunology</t>
  </si>
  <si>
    <t>10 Host pathogen interaction</t>
  </si>
  <si>
    <t>Impact on animal health and welfare</t>
  </si>
  <si>
    <t>1. Disease impact on production</t>
  </si>
  <si>
    <t>2. Duration of animal welfare impact</t>
  </si>
  <si>
    <t>3. Proportion of animals affected suffering pain/injury/distress as a result of the disease</t>
  </si>
  <si>
    <t>Impact on public health – human health</t>
  </si>
  <si>
    <t>2. Likelihood of occurrence</t>
  </si>
  <si>
    <t>3. Impact of occurrence on Food Safety</t>
  </si>
  <si>
    <t>4. Transmissibility (spread from animals to humans)</t>
  </si>
  <si>
    <t>5. Spread in humans</t>
  </si>
  <si>
    <t>6. Bioterrorism potential</t>
  </si>
  <si>
    <t>Impact on wider society</t>
  </si>
  <si>
    <t>1. Economic direct impact (including cumulative cost (e.g. Enzootic vs. epizootic)</t>
  </si>
  <si>
    <t>2. Economic indirect impact (social, market)</t>
  </si>
  <si>
    <t>3. Agriterrorism potential</t>
  </si>
  <si>
    <t>Impact on trade</t>
  </si>
  <si>
    <t>1. Impact on international Trade due to existing regulations</t>
  </si>
  <si>
    <t>2. Impact on EC Trade due to existing regulations</t>
  </si>
  <si>
    <t xml:space="preserve">3. Potential for regionalisation </t>
  </si>
  <si>
    <t xml:space="preserve">4. Impact on Security of Food supply </t>
  </si>
  <si>
    <t>Control Tools</t>
  </si>
  <si>
    <t>1 Appropriate  diagnostics</t>
  </si>
  <si>
    <t>2  Appropriate  vaccines</t>
  </si>
  <si>
    <t>3. Appropriate  pharmaceuticals</t>
  </si>
  <si>
    <t>Total score</t>
  </si>
  <si>
    <t>Diagnostic tools</t>
  </si>
  <si>
    <t>2. Prevention and control - Differentiation of infected from vaccinated (DIVA)</t>
  </si>
  <si>
    <t>3. Strategic reserve</t>
  </si>
  <si>
    <t>4. Capacity of production</t>
  </si>
  <si>
    <t>Vaccination tools</t>
  </si>
  <si>
    <t>2. Monitoring for infection in a vaccinated population</t>
  </si>
  <si>
    <t>Pharmaceutical tools</t>
  </si>
  <si>
    <t>2. Prevention and control</t>
  </si>
  <si>
    <t>Total</t>
  </si>
  <si>
    <r>
      <t>1. Availability</t>
    </r>
    <r>
      <rPr>
        <b/>
        <sz val="10"/>
        <color theme="1"/>
        <rFont val="Times New Roman"/>
        <family val="1"/>
      </rPr>
      <t>*</t>
    </r>
  </si>
  <si>
    <t>5.  Affordable</t>
  </si>
  <si>
    <t>6. Quality/stability</t>
  </si>
  <si>
    <t>7. Sensitivity</t>
  </si>
  <si>
    <t>8. Specificity</t>
  </si>
  <si>
    <t>9. Reproducibility</t>
  </si>
  <si>
    <t>10. Simplicity/ease of use</t>
  </si>
  <si>
    <t>11. Speed</t>
  </si>
  <si>
    <r>
      <t>1. Commercial availability</t>
    </r>
    <r>
      <rPr>
        <b/>
        <sz val="10"/>
        <color theme="1"/>
        <rFont val="Times New Roman"/>
        <family val="1"/>
      </rPr>
      <t>*</t>
    </r>
  </si>
  <si>
    <t>5 Affordable</t>
  </si>
  <si>
    <t>7. Safety of vaccines</t>
  </si>
  <si>
    <t>8. Efficacy</t>
  </si>
  <si>
    <t>9.Immunity</t>
  </si>
  <si>
    <t>10.  Convenience of use</t>
  </si>
  <si>
    <t>5. Cost</t>
  </si>
  <si>
    <t>6. Quality</t>
  </si>
  <si>
    <t>7. Safety Animal</t>
  </si>
  <si>
    <t>8. Safety Consumer/user concerns</t>
  </si>
  <si>
    <t>9. Safety Environment</t>
  </si>
  <si>
    <t>10. Resistance</t>
  </si>
  <si>
    <t>6. Quality/stability/durability</t>
  </si>
  <si>
    <t>1. Impact of occurrence on human health</t>
  </si>
  <si>
    <t>DISEASES NAME:</t>
  </si>
  <si>
    <t>DATE OF SUBMISSION:</t>
  </si>
  <si>
    <t>EXPERT GROUP MEMBERS:</t>
  </si>
  <si>
    <t>PCR-based</t>
  </si>
  <si>
    <t>IDvet ELISA</t>
  </si>
  <si>
    <t>VNT</t>
  </si>
  <si>
    <t>Overall</t>
  </si>
  <si>
    <t>scoring not suitable to meet temperature requirements of PCR kits</t>
  </si>
  <si>
    <t>IDVET no DIVA; others under development in research setting</t>
  </si>
  <si>
    <t>important price differences between manufacturers</t>
  </si>
  <si>
    <t>depends on time point of sampling and infected or vaccinated animals</t>
  </si>
  <si>
    <t>currently also other ELISAs on the market: biostone, Indical; We completed the table for IDVet</t>
  </si>
  <si>
    <t>when stored at 4°C</t>
  </si>
  <si>
    <t>n.a</t>
  </si>
  <si>
    <t>BSL3 required</t>
  </si>
  <si>
    <t>vector borne should be included: high risk of spread to susceptible population</t>
  </si>
  <si>
    <t>this table has limited added value; should be evaluated at the level of each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</si>
</sst>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53D2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47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8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vertical="center" wrapText="1"/>
    </xf>
    <xf numFmtId="0" fontId="3" fillId="4" borderId="5" xfId="0" applyFont="1" applyFill="1" applyBorder="1" applyAlignment="1">
      <alignment vertical="center" wrapText="1"/>
    </xf>
    <xf numFmtId="0" fontId="1" fillId="6" borderId="4" xfId="0" applyFont="1" applyFill="1" applyBorder="1" applyAlignment="1">
      <alignment vertical="center" wrapText="1"/>
    </xf>
    <xf numFmtId="0" fontId="2" fillId="6" borderId="5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vertical="center" wrapText="1"/>
    </xf>
    <xf numFmtId="0" fontId="3" fillId="0" borderId="0" xfId="0" applyFont="1"/>
    <xf numFmtId="0" fontId="2" fillId="3" borderId="4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right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7" fillId="0" borderId="0" xfId="0" applyFont="1"/>
    <xf numFmtId="0" fontId="1" fillId="6" borderId="4" xfId="0" applyFont="1" applyFill="1" applyBorder="1" applyAlignment="1">
      <alignment vertical="center"/>
    </xf>
    <xf numFmtId="0" fontId="2" fillId="6" borderId="5" xfId="0" applyFont="1" applyFill="1" applyBorder="1" applyAlignment="1">
      <alignment vertical="center"/>
    </xf>
    <xf numFmtId="0" fontId="3" fillId="4" borderId="4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3" fillId="4" borderId="5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6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0" fontId="2" fillId="6" borderId="0" xfId="0" applyFont="1" applyFill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3" fillId="0" borderId="5" xfId="0" applyFont="1" applyBorder="1" applyAlignment="1">
      <alignment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right" vertical="center" wrapText="1"/>
    </xf>
    <xf numFmtId="0" fontId="2" fillId="5" borderId="3" xfId="0" applyFont="1" applyFill="1" applyBorder="1" applyAlignment="1">
      <alignment horizontal="right" vertical="center" wrapText="1"/>
    </xf>
    <xf numFmtId="0" fontId="2" fillId="5" borderId="2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vertical="center"/>
    </xf>
    <xf numFmtId="0" fontId="3" fillId="7" borderId="2" xfId="0" applyFont="1" applyFill="1" applyBorder="1" applyAlignment="1">
      <alignment vertical="center" wrapText="1"/>
    </xf>
    <xf numFmtId="0" fontId="3" fillId="7" borderId="5" xfId="0" applyFont="1" applyFill="1" applyBorder="1" applyAlignment="1">
      <alignment vertical="center" wrapText="1"/>
    </xf>
    <xf numFmtId="0" fontId="3" fillId="7" borderId="0" xfId="0" applyFont="1" applyFill="1" applyAlignment="1">
      <alignment vertical="center"/>
    </xf>
    <xf numFmtId="0" fontId="0" fillId="7" borderId="0" xfId="0" applyFill="1"/>
    <xf numFmtId="0" fontId="3" fillId="7" borderId="2" xfId="0" applyFont="1" applyFill="1" applyBorder="1" applyAlignment="1">
      <alignment vertical="center"/>
    </xf>
    <xf numFmtId="0" fontId="3" fillId="7" borderId="0" xfId="0" applyFont="1" applyFill="1"/>
  </cellXfs>
  <cellStyles count="4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3"/>
  <sheetViews>
    <sheetView workbookViewId="0">
      <selection activeCell="A6" sqref="A6"/>
    </sheetView>
  </sheetViews>
  <sheetFormatPr defaultColWidth="11.42578125" defaultRowHeight="15" x14ac:dyDescent="0.25"/>
  <cols>
    <col min="1" max="1" width="23.7109375" customWidth="1"/>
  </cols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7"/>
  <sheetViews>
    <sheetView tabSelected="1" zoomScale="120" zoomScaleNormal="120" zoomScalePageLayoutView="120" workbookViewId="0">
      <selection activeCell="K12" sqref="K12"/>
    </sheetView>
  </sheetViews>
  <sheetFormatPr defaultColWidth="8.85546875" defaultRowHeight="12.75" x14ac:dyDescent="0.2"/>
  <cols>
    <col min="1" max="1" width="30.140625" style="10" customWidth="1"/>
    <col min="2" max="7" width="8.85546875" style="10"/>
    <col min="8" max="8" width="20.28515625" style="10" customWidth="1"/>
    <col min="9" max="16384" width="8.85546875" style="10"/>
  </cols>
  <sheetData>
    <row r="1" spans="1:9" ht="13.5" thickBot="1" x14ac:dyDescent="0.25">
      <c r="A1" s="1" t="s">
        <v>0</v>
      </c>
      <c r="B1" s="42" t="s">
        <v>1</v>
      </c>
      <c r="C1" s="43"/>
      <c r="D1" s="43"/>
      <c r="E1" s="43"/>
      <c r="F1" s="44"/>
      <c r="G1" s="2" t="s">
        <v>2</v>
      </c>
      <c r="H1" s="2" t="s">
        <v>3</v>
      </c>
    </row>
    <row r="2" spans="1:9" ht="13.5" thickBot="1" x14ac:dyDescent="0.25">
      <c r="A2" s="11" t="s">
        <v>4</v>
      </c>
      <c r="B2" s="20">
        <v>0</v>
      </c>
      <c r="C2" s="21">
        <v>1</v>
      </c>
      <c r="D2" s="21">
        <v>2</v>
      </c>
      <c r="E2" s="21">
        <v>3</v>
      </c>
      <c r="F2" s="21">
        <v>4</v>
      </c>
      <c r="G2" s="21"/>
      <c r="H2" s="13">
        <f>SUM(H3:H12)</f>
        <v>65</v>
      </c>
    </row>
    <row r="3" spans="1:9" ht="13.5" thickBot="1" x14ac:dyDescent="0.25">
      <c r="A3" s="3" t="s">
        <v>5</v>
      </c>
      <c r="B3" s="3"/>
      <c r="C3" s="4"/>
      <c r="D3" s="4"/>
      <c r="E3" s="4"/>
      <c r="F3" s="4">
        <v>4</v>
      </c>
      <c r="G3" s="4">
        <v>2.5</v>
      </c>
      <c r="H3" s="4">
        <f>B3*G3+C3*G3+D3*G3+E3*G3+F3*G3</f>
        <v>10</v>
      </c>
    </row>
    <row r="4" spans="1:9" ht="13.5" thickBot="1" x14ac:dyDescent="0.25">
      <c r="A4" s="3" t="s">
        <v>6</v>
      </c>
      <c r="B4" s="3"/>
      <c r="C4" s="4"/>
      <c r="D4" s="4">
        <v>2</v>
      </c>
      <c r="E4" s="4"/>
      <c r="F4" s="4"/>
      <c r="G4" s="4">
        <v>2.5</v>
      </c>
      <c r="H4" s="4">
        <f t="shared" ref="H4:H12" si="0">B4*G4+C4*G4+D4*G4+E4*G4+F4*G4</f>
        <v>5</v>
      </c>
    </row>
    <row r="5" spans="1:9" ht="26.25" thickBot="1" x14ac:dyDescent="0.25">
      <c r="A5" s="3" t="s">
        <v>7</v>
      </c>
      <c r="B5" s="3"/>
      <c r="C5" s="4"/>
      <c r="D5" s="4"/>
      <c r="E5" s="4">
        <v>3</v>
      </c>
      <c r="F5" s="4"/>
      <c r="G5" s="4">
        <v>2.5</v>
      </c>
      <c r="H5" s="4">
        <f t="shared" si="0"/>
        <v>7.5</v>
      </c>
    </row>
    <row r="6" spans="1:9" ht="26.25" thickBot="1" x14ac:dyDescent="0.25">
      <c r="A6" s="3" t="s">
        <v>8</v>
      </c>
      <c r="B6" s="14"/>
      <c r="C6" s="15"/>
      <c r="D6" s="15"/>
      <c r="E6" s="15"/>
      <c r="F6" s="53">
        <v>4</v>
      </c>
      <c r="G6" s="4">
        <v>2.5</v>
      </c>
      <c r="H6" s="4">
        <f t="shared" si="0"/>
        <v>10</v>
      </c>
      <c r="I6" s="57" t="s">
        <v>85</v>
      </c>
    </row>
    <row r="7" spans="1:9" ht="13.5" thickBot="1" x14ac:dyDescent="0.25">
      <c r="A7" s="3" t="s">
        <v>9</v>
      </c>
      <c r="B7" s="3"/>
      <c r="C7" s="4"/>
      <c r="D7" s="4">
        <v>2</v>
      </c>
      <c r="E7" s="4"/>
      <c r="F7" s="4"/>
      <c r="G7" s="4">
        <v>2.5</v>
      </c>
      <c r="H7" s="4">
        <f t="shared" si="0"/>
        <v>5</v>
      </c>
    </row>
    <row r="8" spans="1:9" ht="26.25" thickBot="1" x14ac:dyDescent="0.25">
      <c r="A8" s="3" t="s">
        <v>10</v>
      </c>
      <c r="B8" s="3"/>
      <c r="C8" s="53">
        <v>1</v>
      </c>
      <c r="D8" s="4"/>
      <c r="E8" s="4"/>
      <c r="F8" s="4"/>
      <c r="G8" s="4">
        <v>2.5</v>
      </c>
      <c r="H8" s="4">
        <f t="shared" si="0"/>
        <v>2.5</v>
      </c>
    </row>
    <row r="9" spans="1:9" ht="26.25" thickBot="1" x14ac:dyDescent="0.25">
      <c r="A9" s="3" t="s">
        <v>11</v>
      </c>
      <c r="B9" s="3"/>
      <c r="C9" s="4"/>
      <c r="D9" s="4"/>
      <c r="E9" s="4"/>
      <c r="F9" s="4">
        <v>4</v>
      </c>
      <c r="G9" s="4">
        <v>2.5</v>
      </c>
      <c r="H9" s="4">
        <f t="shared" si="0"/>
        <v>10</v>
      </c>
    </row>
    <row r="10" spans="1:9" ht="13.5" thickBot="1" x14ac:dyDescent="0.25">
      <c r="A10" s="3" t="s">
        <v>12</v>
      </c>
      <c r="B10" s="3"/>
      <c r="C10" s="4">
        <v>1</v>
      </c>
      <c r="D10" s="4"/>
      <c r="E10" s="4"/>
      <c r="F10" s="4"/>
      <c r="G10" s="4">
        <v>2.5</v>
      </c>
      <c r="H10" s="4">
        <f t="shared" si="0"/>
        <v>2.5</v>
      </c>
    </row>
    <row r="11" spans="1:9" ht="26.25" thickBot="1" x14ac:dyDescent="0.25">
      <c r="A11" s="3" t="s">
        <v>13</v>
      </c>
      <c r="B11" s="3"/>
      <c r="C11" s="4"/>
      <c r="D11" s="53">
        <v>2</v>
      </c>
      <c r="E11" s="4"/>
      <c r="F11" s="4"/>
      <c r="G11" s="4">
        <v>2.5</v>
      </c>
      <c r="H11" s="4">
        <f t="shared" si="0"/>
        <v>5</v>
      </c>
    </row>
    <row r="12" spans="1:9" ht="13.5" thickBot="1" x14ac:dyDescent="0.25">
      <c r="A12" s="3" t="s">
        <v>14</v>
      </c>
      <c r="B12" s="3"/>
      <c r="C12" s="4"/>
      <c r="D12" s="4"/>
      <c r="E12" s="4">
        <v>3</v>
      </c>
      <c r="F12" s="4"/>
      <c r="G12" s="4">
        <v>2.5</v>
      </c>
      <c r="H12" s="4">
        <f t="shared" si="0"/>
        <v>7.5</v>
      </c>
    </row>
    <row r="13" spans="1:9" ht="13.5" thickBot="1" x14ac:dyDescent="0.25">
      <c r="A13" s="11" t="s">
        <v>15</v>
      </c>
      <c r="B13" s="11">
        <v>0</v>
      </c>
      <c r="C13" s="12">
        <v>1</v>
      </c>
      <c r="D13" s="12">
        <v>2</v>
      </c>
      <c r="E13" s="12">
        <v>3</v>
      </c>
      <c r="F13" s="12">
        <v>4</v>
      </c>
      <c r="G13" s="12"/>
      <c r="H13" s="13">
        <f>SUM(H14:H16)</f>
        <v>66.64</v>
      </c>
    </row>
    <row r="14" spans="1:9" ht="13.5" thickBot="1" x14ac:dyDescent="0.25">
      <c r="A14" s="14" t="s">
        <v>16</v>
      </c>
      <c r="B14" s="14"/>
      <c r="C14" s="15"/>
      <c r="D14" s="15"/>
      <c r="E14" s="15">
        <v>3</v>
      </c>
      <c r="F14" s="15"/>
      <c r="G14" s="15">
        <v>8.33</v>
      </c>
      <c r="H14" s="4">
        <f>B14*G14+C14*G14+D14*G14+E14*G14+F14*G14</f>
        <v>24.990000000000002</v>
      </c>
    </row>
    <row r="15" spans="1:9" ht="13.5" thickBot="1" x14ac:dyDescent="0.25">
      <c r="A15" s="14" t="s">
        <v>17</v>
      </c>
      <c r="B15" s="14"/>
      <c r="C15" s="15"/>
      <c r="D15" s="15"/>
      <c r="E15" s="15">
        <v>3</v>
      </c>
      <c r="F15" s="15"/>
      <c r="G15" s="15">
        <v>8.33</v>
      </c>
      <c r="H15" s="4">
        <f t="shared" ref="H15:H16" si="1">B15*G15+C15*G15+D15*G15+E15*G15+F15*G15</f>
        <v>24.990000000000002</v>
      </c>
    </row>
    <row r="16" spans="1:9" ht="39" thickBot="1" x14ac:dyDescent="0.25">
      <c r="A16" s="14" t="s">
        <v>18</v>
      </c>
      <c r="B16" s="14"/>
      <c r="C16" s="15"/>
      <c r="D16" s="15">
        <v>2</v>
      </c>
      <c r="E16" s="15"/>
      <c r="F16" s="15"/>
      <c r="G16" s="15">
        <v>8.33</v>
      </c>
      <c r="H16" s="4">
        <f t="shared" si="1"/>
        <v>16.66</v>
      </c>
    </row>
    <row r="17" spans="1:8" ht="26.25" thickBot="1" x14ac:dyDescent="0.25">
      <c r="A17" s="11" t="s">
        <v>19</v>
      </c>
      <c r="B17" s="11">
        <v>0</v>
      </c>
      <c r="C17" s="12">
        <v>1</v>
      </c>
      <c r="D17" s="12">
        <v>2</v>
      </c>
      <c r="E17" s="12">
        <v>3</v>
      </c>
      <c r="F17" s="12">
        <v>4</v>
      </c>
      <c r="G17" s="16"/>
      <c r="H17" s="13">
        <f>SUM(H18:H23)</f>
        <v>0</v>
      </c>
    </row>
    <row r="18" spans="1:8" ht="26.25" thickBot="1" x14ac:dyDescent="0.25">
      <c r="A18" s="14" t="s">
        <v>69</v>
      </c>
      <c r="B18" s="22">
        <v>0</v>
      </c>
      <c r="C18" s="23"/>
      <c r="D18" s="23"/>
      <c r="E18" s="23"/>
      <c r="F18" s="23"/>
      <c r="G18" s="15">
        <v>4.16</v>
      </c>
      <c r="H18" s="4">
        <f>B18*G18+C18*G18+D18*G18+E18*G18+F18*G18</f>
        <v>0</v>
      </c>
    </row>
    <row r="19" spans="1:8" ht="13.5" thickBot="1" x14ac:dyDescent="0.25">
      <c r="A19" s="14" t="s">
        <v>20</v>
      </c>
      <c r="B19" s="14">
        <v>0</v>
      </c>
      <c r="C19" s="15"/>
      <c r="D19" s="15"/>
      <c r="E19" s="15"/>
      <c r="F19" s="15"/>
      <c r="G19" s="15">
        <v>4.16</v>
      </c>
      <c r="H19" s="4">
        <f t="shared" ref="H19:H36" si="2">B19*G19+C19*G19+D19*G19+E19*G19+F19*G19</f>
        <v>0</v>
      </c>
    </row>
    <row r="20" spans="1:8" ht="26.25" thickBot="1" x14ac:dyDescent="0.25">
      <c r="A20" s="14" t="s">
        <v>21</v>
      </c>
      <c r="B20" s="14">
        <v>0</v>
      </c>
      <c r="C20" s="15"/>
      <c r="D20" s="15"/>
      <c r="E20" s="15"/>
      <c r="F20" s="15"/>
      <c r="G20" s="15">
        <v>4.16</v>
      </c>
      <c r="H20" s="4">
        <f t="shared" si="2"/>
        <v>0</v>
      </c>
    </row>
    <row r="21" spans="1:8" ht="26.25" thickBot="1" x14ac:dyDescent="0.25">
      <c r="A21" s="14" t="s">
        <v>22</v>
      </c>
      <c r="B21" s="14">
        <v>0</v>
      </c>
      <c r="C21" s="15"/>
      <c r="D21" s="15"/>
      <c r="E21" s="15"/>
      <c r="F21" s="15"/>
      <c r="G21" s="15">
        <v>4.16</v>
      </c>
      <c r="H21" s="4">
        <f t="shared" si="2"/>
        <v>0</v>
      </c>
    </row>
    <row r="22" spans="1:8" ht="13.5" thickBot="1" x14ac:dyDescent="0.25">
      <c r="A22" s="14" t="s">
        <v>23</v>
      </c>
      <c r="B22" s="14">
        <v>0</v>
      </c>
      <c r="C22" s="15"/>
      <c r="D22" s="15"/>
      <c r="E22" s="15"/>
      <c r="F22" s="15"/>
      <c r="G22" s="15">
        <v>4.16</v>
      </c>
      <c r="H22" s="4">
        <f t="shared" si="2"/>
        <v>0</v>
      </c>
    </row>
    <row r="23" spans="1:8" ht="13.5" thickBot="1" x14ac:dyDescent="0.25">
      <c r="A23" s="14" t="s">
        <v>24</v>
      </c>
      <c r="B23" s="14">
        <v>0</v>
      </c>
      <c r="C23" s="15"/>
      <c r="D23" s="15"/>
      <c r="E23" s="15"/>
      <c r="F23" s="15"/>
      <c r="G23" s="15">
        <v>4.16</v>
      </c>
      <c r="H23" s="4">
        <f t="shared" si="2"/>
        <v>0</v>
      </c>
    </row>
    <row r="24" spans="1:8" ht="13.5" thickBot="1" x14ac:dyDescent="0.25">
      <c r="A24" s="11" t="s">
        <v>25</v>
      </c>
      <c r="B24" s="11">
        <v>0</v>
      </c>
      <c r="C24" s="12">
        <v>1</v>
      </c>
      <c r="D24" s="12">
        <v>2</v>
      </c>
      <c r="E24" s="12">
        <v>3</v>
      </c>
      <c r="F24" s="12">
        <v>4</v>
      </c>
      <c r="G24" s="12"/>
      <c r="H24" s="13">
        <f>SUM(H25:H27)</f>
        <v>91.63</v>
      </c>
    </row>
    <row r="25" spans="1:8" ht="39" thickBot="1" x14ac:dyDescent="0.25">
      <c r="A25" s="14" t="s">
        <v>26</v>
      </c>
      <c r="B25" s="14"/>
      <c r="C25" s="15"/>
      <c r="D25" s="15"/>
      <c r="E25" s="15"/>
      <c r="F25" s="15">
        <v>4</v>
      </c>
      <c r="G25" s="15">
        <v>8.33</v>
      </c>
      <c r="H25" s="4">
        <f t="shared" si="2"/>
        <v>33.32</v>
      </c>
    </row>
    <row r="26" spans="1:8" ht="26.25" thickBot="1" x14ac:dyDescent="0.25">
      <c r="A26" s="14" t="s">
        <v>27</v>
      </c>
      <c r="B26" s="14"/>
      <c r="C26" s="15"/>
      <c r="D26" s="15"/>
      <c r="E26" s="15"/>
      <c r="F26" s="15">
        <v>4</v>
      </c>
      <c r="G26" s="15">
        <v>8.33</v>
      </c>
      <c r="H26" s="4">
        <f t="shared" si="2"/>
        <v>33.32</v>
      </c>
    </row>
    <row r="27" spans="1:8" ht="13.5" thickBot="1" x14ac:dyDescent="0.25">
      <c r="A27" s="14" t="s">
        <v>28</v>
      </c>
      <c r="B27" s="18"/>
      <c r="C27" s="19"/>
      <c r="D27" s="19"/>
      <c r="E27" s="19">
        <v>3</v>
      </c>
      <c r="F27" s="19"/>
      <c r="G27" s="19">
        <v>8.33</v>
      </c>
      <c r="H27" s="4">
        <f t="shared" si="2"/>
        <v>24.990000000000002</v>
      </c>
    </row>
    <row r="28" spans="1:8" ht="13.5" thickBot="1" x14ac:dyDescent="0.25">
      <c r="A28" s="11" t="s">
        <v>29</v>
      </c>
      <c r="B28" s="11">
        <v>0</v>
      </c>
      <c r="C28" s="12">
        <v>1</v>
      </c>
      <c r="D28" s="12">
        <v>2</v>
      </c>
      <c r="E28" s="12">
        <v>3</v>
      </c>
      <c r="F28" s="12">
        <v>4</v>
      </c>
      <c r="G28" s="12"/>
      <c r="H28" s="13">
        <f>SUM(H29:H32)</f>
        <v>68.75</v>
      </c>
    </row>
    <row r="29" spans="1:8" ht="26.25" thickBot="1" x14ac:dyDescent="0.25">
      <c r="A29" s="14" t="s">
        <v>30</v>
      </c>
      <c r="B29" s="14"/>
      <c r="C29" s="15"/>
      <c r="D29" s="15"/>
      <c r="E29" s="15"/>
      <c r="F29" s="15">
        <v>4</v>
      </c>
      <c r="G29" s="15">
        <v>6.25</v>
      </c>
      <c r="H29" s="4">
        <f t="shared" si="2"/>
        <v>25</v>
      </c>
    </row>
    <row r="30" spans="1:8" ht="26.25" thickBot="1" x14ac:dyDescent="0.25">
      <c r="A30" s="14" t="s">
        <v>31</v>
      </c>
      <c r="B30" s="14"/>
      <c r="C30" s="15"/>
      <c r="D30" s="15"/>
      <c r="E30" s="15"/>
      <c r="F30" s="15">
        <v>4</v>
      </c>
      <c r="G30" s="15">
        <v>6.25</v>
      </c>
      <c r="H30" s="4">
        <f t="shared" si="2"/>
        <v>25</v>
      </c>
    </row>
    <row r="31" spans="1:8" ht="13.5" thickBot="1" x14ac:dyDescent="0.25">
      <c r="A31" s="14" t="s">
        <v>32</v>
      </c>
      <c r="B31" s="14"/>
      <c r="C31" s="15"/>
      <c r="D31" s="15"/>
      <c r="E31" s="53">
        <v>3</v>
      </c>
      <c r="F31" s="15"/>
      <c r="G31" s="15">
        <v>6.25</v>
      </c>
      <c r="H31" s="4">
        <f t="shared" si="2"/>
        <v>18.75</v>
      </c>
    </row>
    <row r="32" spans="1:8" ht="13.5" thickBot="1" x14ac:dyDescent="0.25">
      <c r="A32" s="14" t="s">
        <v>33</v>
      </c>
      <c r="B32" s="14"/>
      <c r="C32" s="15"/>
      <c r="D32" s="15">
        <v>0</v>
      </c>
      <c r="E32" s="15"/>
      <c r="F32" s="15"/>
      <c r="G32" s="15">
        <v>6.25</v>
      </c>
      <c r="H32" s="4">
        <f t="shared" si="2"/>
        <v>0</v>
      </c>
    </row>
    <row r="33" spans="1:8" ht="13.5" thickBot="1" x14ac:dyDescent="0.25">
      <c r="A33" s="11" t="s">
        <v>34</v>
      </c>
      <c r="B33" s="11">
        <v>2</v>
      </c>
      <c r="C33" s="12">
        <v>1</v>
      </c>
      <c r="D33" s="12">
        <v>0</v>
      </c>
      <c r="E33" s="12">
        <v>-1</v>
      </c>
      <c r="F33" s="12">
        <v>-2</v>
      </c>
      <c r="G33" s="12"/>
      <c r="H33" s="13">
        <f>SUM(H34:H36)</f>
        <v>-49.980000000000004</v>
      </c>
    </row>
    <row r="34" spans="1:8" ht="13.5" thickBot="1" x14ac:dyDescent="0.25">
      <c r="A34" s="14" t="s">
        <v>35</v>
      </c>
      <c r="B34" s="14"/>
      <c r="C34" s="15"/>
      <c r="D34" s="15"/>
      <c r="E34" s="15"/>
      <c r="F34" s="53">
        <v>-2</v>
      </c>
      <c r="G34" s="15">
        <v>16.66</v>
      </c>
      <c r="H34" s="4">
        <f t="shared" si="2"/>
        <v>-33.32</v>
      </c>
    </row>
    <row r="35" spans="1:8" ht="13.5" thickBot="1" x14ac:dyDescent="0.25">
      <c r="A35" s="14" t="s">
        <v>36</v>
      </c>
      <c r="B35" s="14"/>
      <c r="C35" s="15"/>
      <c r="D35" s="15"/>
      <c r="E35" s="15"/>
      <c r="F35" s="15">
        <v>-2</v>
      </c>
      <c r="G35" s="15">
        <v>16.66</v>
      </c>
      <c r="H35" s="4">
        <f t="shared" si="2"/>
        <v>-33.32</v>
      </c>
    </row>
    <row r="36" spans="1:8" ht="13.5" thickBot="1" x14ac:dyDescent="0.25">
      <c r="A36" s="14" t="s">
        <v>37</v>
      </c>
      <c r="B36" s="14"/>
      <c r="C36" s="53">
        <v>1</v>
      </c>
      <c r="D36" s="15"/>
      <c r="E36" s="15"/>
      <c r="F36" s="15"/>
      <c r="G36" s="15">
        <v>16.66</v>
      </c>
      <c r="H36" s="4">
        <f t="shared" si="2"/>
        <v>16.66</v>
      </c>
    </row>
    <row r="37" spans="1:8" ht="13.5" thickBot="1" x14ac:dyDescent="0.25">
      <c r="A37" s="17" t="s">
        <v>38</v>
      </c>
      <c r="B37" s="45">
        <f>H2+H13+H17+H24+H28+H33</f>
        <v>242.03999999999996</v>
      </c>
      <c r="C37" s="46"/>
      <c r="D37" s="46"/>
      <c r="E37" s="46"/>
      <c r="F37" s="46"/>
      <c r="G37" s="46"/>
      <c r="H37" s="47"/>
    </row>
  </sheetData>
  <mergeCells count="2">
    <mergeCell ref="B1:F1"/>
    <mergeCell ref="B37:H37"/>
  </mergeCells>
  <pageMargins left="0.7" right="0.7" top="0.75" bottom="0.75" header="0.3" footer="0.3"/>
  <pageSetup paperSize="9"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Q39"/>
  <sheetViews>
    <sheetView zoomScale="110" zoomScaleNormal="110" zoomScalePageLayoutView="110" workbookViewId="0">
      <selection activeCell="M18" sqref="M18"/>
    </sheetView>
  </sheetViews>
  <sheetFormatPr defaultColWidth="8.85546875" defaultRowHeight="15" x14ac:dyDescent="0.25"/>
  <cols>
    <col min="1" max="1" width="10.42578125" bestFit="1" customWidth="1"/>
    <col min="2" max="2" width="25.7109375" customWidth="1"/>
    <col min="12" max="12" width="10.85546875" bestFit="1" customWidth="1"/>
    <col min="13" max="13" width="26.28515625" customWidth="1"/>
    <col min="24" max="24" width="33.7109375" customWidth="1"/>
    <col min="36" max="36" width="28.7109375" customWidth="1"/>
  </cols>
  <sheetData>
    <row r="1" spans="1:43" ht="15.75" thickBot="1" x14ac:dyDescent="0.3">
      <c r="B1" s="24" t="s">
        <v>0</v>
      </c>
      <c r="C1" s="48" t="s">
        <v>1</v>
      </c>
      <c r="D1" s="49"/>
      <c r="E1" s="49"/>
      <c r="F1" s="49"/>
      <c r="G1" s="50"/>
      <c r="H1" s="25" t="s">
        <v>2</v>
      </c>
      <c r="I1" s="25" t="s">
        <v>47</v>
      </c>
      <c r="J1" s="35"/>
      <c r="M1" s="24" t="s">
        <v>0</v>
      </c>
      <c r="N1" s="48" t="s">
        <v>1</v>
      </c>
      <c r="O1" s="49"/>
      <c r="P1" s="49"/>
      <c r="Q1" s="49"/>
      <c r="R1" s="50"/>
      <c r="S1" s="25" t="s">
        <v>2</v>
      </c>
      <c r="T1" s="25" t="s">
        <v>47</v>
      </c>
      <c r="U1" s="35"/>
      <c r="X1" s="24" t="s">
        <v>0</v>
      </c>
      <c r="Y1" s="48" t="s">
        <v>1</v>
      </c>
      <c r="Z1" s="49"/>
      <c r="AA1" s="49"/>
      <c r="AB1" s="49"/>
      <c r="AC1" s="50"/>
      <c r="AD1" s="25" t="s">
        <v>2</v>
      </c>
      <c r="AE1" s="25" t="s">
        <v>47</v>
      </c>
      <c r="AJ1" s="24" t="s">
        <v>0</v>
      </c>
      <c r="AK1" s="48" t="s">
        <v>1</v>
      </c>
      <c r="AL1" s="49"/>
      <c r="AM1" s="49"/>
      <c r="AN1" s="49"/>
      <c r="AO1" s="50"/>
      <c r="AP1" s="25" t="s">
        <v>2</v>
      </c>
      <c r="AQ1" s="25" t="s">
        <v>47</v>
      </c>
    </row>
    <row r="2" spans="1:43" ht="16.5" thickBot="1" x14ac:dyDescent="0.3">
      <c r="A2" s="26" t="s">
        <v>73</v>
      </c>
      <c r="B2" s="27" t="s">
        <v>39</v>
      </c>
      <c r="C2" s="28">
        <v>2</v>
      </c>
      <c r="D2" s="28">
        <v>1</v>
      </c>
      <c r="E2" s="28">
        <v>0</v>
      </c>
      <c r="F2" s="28">
        <v>-1</v>
      </c>
      <c r="G2" s="28">
        <v>-2</v>
      </c>
      <c r="H2" s="28"/>
      <c r="I2" s="28">
        <f>SUM(I3:I13)</f>
        <v>-50.04999999999999</v>
      </c>
      <c r="J2" s="36"/>
      <c r="L2" s="26" t="s">
        <v>74</v>
      </c>
      <c r="M2" s="27" t="s">
        <v>39</v>
      </c>
      <c r="N2" s="28">
        <v>2</v>
      </c>
      <c r="O2" s="28">
        <v>1</v>
      </c>
      <c r="P2" s="28">
        <v>0</v>
      </c>
      <c r="Q2" s="28">
        <v>-1</v>
      </c>
      <c r="R2" s="28">
        <v>-2</v>
      </c>
      <c r="S2" s="28"/>
      <c r="T2" s="28">
        <f>SUM(T3:T13)</f>
        <v>-31.85</v>
      </c>
      <c r="U2" s="36"/>
      <c r="W2" s="26" t="s">
        <v>75</v>
      </c>
      <c r="X2" s="27" t="s">
        <v>39</v>
      </c>
      <c r="Y2" s="28">
        <v>2</v>
      </c>
      <c r="Z2" s="28">
        <v>1</v>
      </c>
      <c r="AA2" s="28">
        <v>0</v>
      </c>
      <c r="AB2" s="28">
        <v>-1</v>
      </c>
      <c r="AC2" s="28">
        <v>-2</v>
      </c>
      <c r="AD2" s="28"/>
      <c r="AE2" s="28">
        <f>SUM(AE3:AE13)</f>
        <v>31.85</v>
      </c>
      <c r="AI2" s="26" t="s">
        <v>76</v>
      </c>
      <c r="AJ2" s="27" t="s">
        <v>39</v>
      </c>
      <c r="AK2" s="28">
        <v>2</v>
      </c>
      <c r="AL2" s="28">
        <v>1</v>
      </c>
      <c r="AM2" s="28">
        <v>0</v>
      </c>
      <c r="AN2" s="28">
        <v>-1</v>
      </c>
      <c r="AO2" s="28">
        <v>-2</v>
      </c>
      <c r="AP2" s="28"/>
      <c r="AQ2" s="28">
        <f>SUM(AQ3:AQ13)</f>
        <v>-9.1</v>
      </c>
    </row>
    <row r="3" spans="1:43" ht="15.75" thickBot="1" x14ac:dyDescent="0.3">
      <c r="B3" s="29" t="s">
        <v>48</v>
      </c>
      <c r="C3" s="30"/>
      <c r="D3" s="31"/>
      <c r="E3" s="31"/>
      <c r="F3" s="31">
        <v>-1</v>
      </c>
      <c r="G3" s="31"/>
      <c r="H3" s="32">
        <v>4.55</v>
      </c>
      <c r="I3" s="33">
        <f>C3*H3+D3*H3+E3*H3+F3*H3+G3*H3</f>
        <v>-4.55</v>
      </c>
      <c r="J3" s="37"/>
      <c r="L3" s="55" t="s">
        <v>81</v>
      </c>
      <c r="M3" s="29" t="s">
        <v>48</v>
      </c>
      <c r="N3" s="30"/>
      <c r="O3" s="31"/>
      <c r="P3" s="31"/>
      <c r="Q3" s="31">
        <v>-1</v>
      </c>
      <c r="R3" s="31"/>
      <c r="S3" s="32">
        <v>4.55</v>
      </c>
      <c r="T3" s="33">
        <f>N3*S3+O3*S3+P3*S3+Q3*S3+R3*S3</f>
        <v>-4.55</v>
      </c>
      <c r="U3" s="54"/>
      <c r="X3" s="29" t="s">
        <v>48</v>
      </c>
      <c r="Y3" s="30"/>
      <c r="Z3" s="31"/>
      <c r="AA3" s="56">
        <v>0</v>
      </c>
      <c r="AB3" s="31"/>
      <c r="AC3" s="31"/>
      <c r="AD3" s="32">
        <v>4.55</v>
      </c>
      <c r="AE3" s="33">
        <f>Y3*AD3+Z3*AD3+AA3*AD3+AB3*AD3+AC3*AD3</f>
        <v>0</v>
      </c>
      <c r="AI3" s="55" t="s">
        <v>86</v>
      </c>
      <c r="AJ3" s="29" t="s">
        <v>48</v>
      </c>
      <c r="AK3" s="30"/>
      <c r="AL3" s="31"/>
      <c r="AM3" s="31"/>
      <c r="AN3" s="31">
        <v>-1</v>
      </c>
      <c r="AO3" s="31"/>
      <c r="AP3" s="32">
        <v>4.55</v>
      </c>
      <c r="AQ3" s="33">
        <f>AK3*AP3+AL3*AP3+AM3*AP3+AN3*AP3+AO3*AP3</f>
        <v>-4.55</v>
      </c>
    </row>
    <row r="4" spans="1:43" ht="15.75" thickBot="1" x14ac:dyDescent="0.3">
      <c r="B4" s="29" t="s">
        <v>40</v>
      </c>
      <c r="C4" s="29"/>
      <c r="D4" s="33"/>
      <c r="E4" s="33"/>
      <c r="F4" s="33"/>
      <c r="G4" s="51">
        <v>-2</v>
      </c>
      <c r="H4" s="32">
        <v>4.55</v>
      </c>
      <c r="I4" s="33">
        <f>C4*H4+D4*H4+E4*H4+F4*H4+G4*H4</f>
        <v>-9.1</v>
      </c>
      <c r="J4" s="37"/>
      <c r="M4" s="29" t="s">
        <v>40</v>
      </c>
      <c r="N4" s="29">
        <v>2</v>
      </c>
      <c r="O4" s="33"/>
      <c r="P4" s="41"/>
      <c r="Q4" s="33"/>
      <c r="R4" s="33"/>
      <c r="S4" s="32">
        <v>4.55</v>
      </c>
      <c r="T4" s="33">
        <f>N4*S4+O4*S4+P4*S4+Q4*S4+R4*S4</f>
        <v>9.1</v>
      </c>
      <c r="U4" s="54" t="s">
        <v>78</v>
      </c>
      <c r="X4" s="29" t="s">
        <v>40</v>
      </c>
      <c r="Y4" s="29">
        <v>2</v>
      </c>
      <c r="Z4" s="33"/>
      <c r="AA4" s="33"/>
      <c r="AB4" s="33"/>
      <c r="AC4" s="33"/>
      <c r="AD4" s="32">
        <v>4.55</v>
      </c>
      <c r="AE4" s="33">
        <f>Y4*AD4+Z4*AD4+AA4*AD4+AB4*AD4+AC4*AD4</f>
        <v>9.1</v>
      </c>
      <c r="AJ4" s="29" t="s">
        <v>40</v>
      </c>
      <c r="AK4" s="29"/>
      <c r="AL4" s="51">
        <v>1</v>
      </c>
      <c r="AM4" s="33"/>
      <c r="AN4" s="33"/>
      <c r="AO4" s="33"/>
      <c r="AP4" s="32">
        <v>4.55</v>
      </c>
      <c r="AQ4" s="33">
        <f>AK4*AP4+AL4*AP4+AM4*AP4+AN4*AP4+AO4*AP4</f>
        <v>4.55</v>
      </c>
    </row>
    <row r="5" spans="1:43" ht="15.75" thickBot="1" x14ac:dyDescent="0.3">
      <c r="B5" s="29" t="s">
        <v>41</v>
      </c>
      <c r="C5" s="29"/>
      <c r="D5" s="33"/>
      <c r="E5" s="33"/>
      <c r="F5" s="33">
        <v>-1</v>
      </c>
      <c r="G5" s="33"/>
      <c r="H5" s="32">
        <v>4.55</v>
      </c>
      <c r="I5" s="33">
        <f>C5*H5+D5*H5+E5*H5+F5*H5+G5*H5</f>
        <v>-4.55</v>
      </c>
      <c r="J5" s="37"/>
      <c r="M5" s="29" t="s">
        <v>41</v>
      </c>
      <c r="N5" s="29"/>
      <c r="O5" s="33"/>
      <c r="P5" s="33"/>
      <c r="Q5" s="51">
        <v>-1</v>
      </c>
      <c r="R5" s="33"/>
      <c r="S5" s="32">
        <v>4.55</v>
      </c>
      <c r="T5" s="33">
        <f>N5*S5+O5*S5+P5*S5+Q5*S5+R5*S5</f>
        <v>-4.55</v>
      </c>
      <c r="U5" s="54"/>
      <c r="X5" s="29" t="s">
        <v>41</v>
      </c>
      <c r="Y5" s="29"/>
      <c r="Z5" s="33">
        <v>1</v>
      </c>
      <c r="AA5" s="33"/>
      <c r="AB5" s="33"/>
      <c r="AC5" s="33"/>
      <c r="AD5" s="32">
        <v>4.55</v>
      </c>
      <c r="AE5" s="33">
        <f>Y5*AD5+Z5*AD5+AA5*AD5+AB5*AD5+AC5*AD5</f>
        <v>4.55</v>
      </c>
      <c r="AF5" s="55" t="s">
        <v>83</v>
      </c>
      <c r="AG5" s="55"/>
      <c r="AJ5" s="29" t="s">
        <v>41</v>
      </c>
      <c r="AK5" s="29"/>
      <c r="AL5" s="33"/>
      <c r="AM5" s="51">
        <v>0</v>
      </c>
      <c r="AN5" s="33"/>
      <c r="AO5" s="33"/>
      <c r="AP5" s="32">
        <v>4.55</v>
      </c>
      <c r="AQ5" s="33">
        <f>AK5*AP5+AL5*AP5+AM5*AP5+AN5*AP5+AO5*AP5</f>
        <v>0</v>
      </c>
    </row>
    <row r="6" spans="1:43" ht="15.75" thickBot="1" x14ac:dyDescent="0.3">
      <c r="B6" s="29" t="s">
        <v>42</v>
      </c>
      <c r="C6" s="29"/>
      <c r="D6" s="33"/>
      <c r="E6" s="33"/>
      <c r="F6" s="33">
        <v>-1</v>
      </c>
      <c r="G6" s="33"/>
      <c r="H6" s="32">
        <v>4.55</v>
      </c>
      <c r="I6" s="33">
        <f>C6*H6+D6*H6+E6*H6+F6*H6+G6*H6</f>
        <v>-4.55</v>
      </c>
      <c r="J6" s="37"/>
      <c r="M6" s="29" t="s">
        <v>42</v>
      </c>
      <c r="N6" s="29"/>
      <c r="O6" s="33"/>
      <c r="P6" s="33"/>
      <c r="Q6" s="51">
        <v>-1</v>
      </c>
      <c r="R6" s="33"/>
      <c r="S6" s="32">
        <v>4.55</v>
      </c>
      <c r="T6" s="33">
        <f>N6*S6+O6*S6+P6*S6+Q6*S6+R6*S6</f>
        <v>-4.55</v>
      </c>
      <c r="U6" s="54"/>
      <c r="X6" s="29" t="s">
        <v>42</v>
      </c>
      <c r="Y6" s="29"/>
      <c r="Z6" s="33">
        <v>1</v>
      </c>
      <c r="AA6" s="33"/>
      <c r="AB6" s="33"/>
      <c r="AC6" s="33"/>
      <c r="AD6" s="32">
        <v>4.55</v>
      </c>
      <c r="AE6" s="33">
        <f>Y6*AD6+Z6*AD6+AA6*AD6+AB6*AD6+AC6*AD6</f>
        <v>4.55</v>
      </c>
      <c r="AF6" s="55" t="s">
        <v>83</v>
      </c>
      <c r="AG6" s="55"/>
      <c r="AJ6" s="29" t="s">
        <v>42</v>
      </c>
      <c r="AK6" s="29"/>
      <c r="AL6" s="33"/>
      <c r="AM6" s="51">
        <v>0</v>
      </c>
      <c r="AN6" s="33"/>
      <c r="AO6" s="33"/>
      <c r="AP6" s="32">
        <v>4.55</v>
      </c>
      <c r="AQ6" s="33">
        <f>AK6*AP6+AL6*AP6+AM6*AP6+AN6*AP6+AO6*AP6</f>
        <v>0</v>
      </c>
    </row>
    <row r="7" spans="1:43" ht="15.75" thickBot="1" x14ac:dyDescent="0.3">
      <c r="B7" s="29" t="s">
        <v>49</v>
      </c>
      <c r="C7" s="29"/>
      <c r="D7" s="33"/>
      <c r="E7" s="33"/>
      <c r="F7" s="33">
        <v>-1</v>
      </c>
      <c r="G7" s="33"/>
      <c r="H7" s="32">
        <v>4.55</v>
      </c>
      <c r="I7" s="33">
        <f>C7*H7+D7*H7+E7*H7+F7*H7+G7*H7</f>
        <v>-4.55</v>
      </c>
      <c r="J7" s="37"/>
      <c r="M7" s="29" t="s">
        <v>49</v>
      </c>
      <c r="N7" s="29"/>
      <c r="O7" s="33"/>
      <c r="P7" s="33"/>
      <c r="Q7" s="51">
        <v>-1</v>
      </c>
      <c r="R7" s="33"/>
      <c r="S7" s="32">
        <v>4.55</v>
      </c>
      <c r="T7" s="33">
        <f>N7*S7+O7*S7+P7*S7+Q7*S7+R7*S7</f>
        <v>-4.55</v>
      </c>
      <c r="U7" s="54" t="s">
        <v>79</v>
      </c>
      <c r="X7" s="29" t="s">
        <v>49</v>
      </c>
      <c r="Y7" s="29"/>
      <c r="Z7" s="33">
        <v>1</v>
      </c>
      <c r="AA7" s="33"/>
      <c r="AB7" s="33"/>
      <c r="AC7" s="33"/>
      <c r="AD7" s="32">
        <v>4.55</v>
      </c>
      <c r="AE7" s="33">
        <f>Y7*AD7+Z7*AD7+AA7*AD7+AB7*AD7+AC7*AD7</f>
        <v>4.55</v>
      </c>
      <c r="AF7" s="55" t="s">
        <v>84</v>
      </c>
      <c r="AG7" s="55"/>
      <c r="AJ7" s="29" t="s">
        <v>49</v>
      </c>
      <c r="AK7" s="29"/>
      <c r="AL7" s="33"/>
      <c r="AM7" s="51">
        <v>0</v>
      </c>
      <c r="AN7" s="33"/>
      <c r="AO7" s="33"/>
      <c r="AP7" s="32">
        <v>4.55</v>
      </c>
      <c r="AQ7" s="33">
        <f>AK7*AP7+AL7*AP7+AM7*AP7+AN7*AP7+AO7*AP7</f>
        <v>0</v>
      </c>
    </row>
    <row r="8" spans="1:43" ht="15.75" thickBot="1" x14ac:dyDescent="0.3">
      <c r="B8" s="30" t="s">
        <v>68</v>
      </c>
      <c r="C8" s="29"/>
      <c r="D8" s="33"/>
      <c r="E8" s="33"/>
      <c r="F8" s="51"/>
      <c r="G8" s="33"/>
      <c r="H8" s="34">
        <v>4.55</v>
      </c>
      <c r="I8" s="31">
        <f t="shared" ref="I8:I13" si="0">C8*H8+D8*H8+E8*H8+F8*H8+G8*H8</f>
        <v>0</v>
      </c>
      <c r="J8" s="54" t="s">
        <v>77</v>
      </c>
      <c r="M8" s="30" t="s">
        <v>68</v>
      </c>
      <c r="N8" s="29"/>
      <c r="O8" s="33"/>
      <c r="P8" s="33"/>
      <c r="Q8" s="51">
        <v>-1</v>
      </c>
      <c r="R8" s="33"/>
      <c r="S8" s="34">
        <v>4.55</v>
      </c>
      <c r="T8" s="31">
        <f t="shared" ref="T8:T13" si="1">N8*S8+O8*S8+P8*S8+Q8*S8+R8*S8</f>
        <v>-4.55</v>
      </c>
      <c r="U8" s="54" t="s">
        <v>82</v>
      </c>
      <c r="X8" s="30" t="s">
        <v>68</v>
      </c>
      <c r="Y8" s="29"/>
      <c r="Z8" s="33">
        <v>1</v>
      </c>
      <c r="AA8" s="33"/>
      <c r="AB8" s="33"/>
      <c r="AC8" s="33"/>
      <c r="AD8" s="34">
        <v>4.55</v>
      </c>
      <c r="AE8" s="31">
        <f t="shared" ref="AE8:AE13" si="2">Y8*AD8+Z8*AD8+AA8*AD8+AB8*AD8+AC8*AD8</f>
        <v>4.55</v>
      </c>
      <c r="AJ8" s="30" t="s">
        <v>68</v>
      </c>
      <c r="AK8" s="29"/>
      <c r="AL8" s="33"/>
      <c r="AM8" s="33">
        <v>0</v>
      </c>
      <c r="AN8" s="33"/>
      <c r="AO8" s="33"/>
      <c r="AP8" s="34">
        <v>4.55</v>
      </c>
      <c r="AQ8" s="31">
        <f t="shared" ref="AQ8:AQ13" si="3">AK8*AP8+AL8*AP8+AM8*AP8+AN8*AP8+AO8*AP8</f>
        <v>0</v>
      </c>
    </row>
    <row r="9" spans="1:43" ht="15.75" thickBot="1" x14ac:dyDescent="0.3">
      <c r="B9" s="29" t="s">
        <v>51</v>
      </c>
      <c r="C9" s="29"/>
      <c r="D9" s="33"/>
      <c r="E9" s="33"/>
      <c r="F9" s="33">
        <v>-1</v>
      </c>
      <c r="G9" s="33"/>
      <c r="H9" s="32">
        <v>4.55</v>
      </c>
      <c r="I9" s="33">
        <f t="shared" si="0"/>
        <v>-4.55</v>
      </c>
      <c r="J9" s="37"/>
      <c r="M9" s="29" t="s">
        <v>51</v>
      </c>
      <c r="N9" s="29"/>
      <c r="O9" s="33"/>
      <c r="P9" s="51">
        <v>0</v>
      </c>
      <c r="Q9" s="33"/>
      <c r="R9" s="33"/>
      <c r="S9" s="32">
        <v>4.55</v>
      </c>
      <c r="T9" s="33">
        <f t="shared" si="1"/>
        <v>0</v>
      </c>
      <c r="U9" s="54" t="s">
        <v>80</v>
      </c>
      <c r="X9" s="29" t="s">
        <v>51</v>
      </c>
      <c r="Y9" s="29"/>
      <c r="Z9" s="33"/>
      <c r="AA9" s="33">
        <v>0</v>
      </c>
      <c r="AB9" s="33"/>
      <c r="AC9" s="33"/>
      <c r="AD9" s="32">
        <v>4.55</v>
      </c>
      <c r="AE9" s="33">
        <f t="shared" si="2"/>
        <v>0</v>
      </c>
      <c r="AJ9" s="29" t="s">
        <v>51</v>
      </c>
      <c r="AK9" s="29"/>
      <c r="AL9" s="33"/>
      <c r="AM9" s="33">
        <v>0</v>
      </c>
      <c r="AN9" s="33"/>
      <c r="AO9" s="33"/>
      <c r="AP9" s="32">
        <v>4.55</v>
      </c>
      <c r="AQ9" s="33">
        <f t="shared" si="3"/>
        <v>0</v>
      </c>
    </row>
    <row r="10" spans="1:43" ht="15.75" thickBot="1" x14ac:dyDescent="0.3">
      <c r="B10" s="29" t="s">
        <v>52</v>
      </c>
      <c r="C10" s="29"/>
      <c r="D10" s="33"/>
      <c r="E10" s="33"/>
      <c r="F10" s="33">
        <v>-1</v>
      </c>
      <c r="G10" s="33"/>
      <c r="H10" s="32">
        <v>4.55</v>
      </c>
      <c r="I10" s="33">
        <f t="shared" si="0"/>
        <v>-4.55</v>
      </c>
      <c r="J10" s="37"/>
      <c r="M10" s="29" t="s">
        <v>52</v>
      </c>
      <c r="N10" s="29"/>
      <c r="O10" s="33"/>
      <c r="P10" s="33"/>
      <c r="Q10" s="33">
        <v>-1</v>
      </c>
      <c r="R10" s="33"/>
      <c r="S10" s="32">
        <v>4.55</v>
      </c>
      <c r="T10" s="33">
        <f t="shared" si="1"/>
        <v>-4.55</v>
      </c>
      <c r="U10" s="37"/>
      <c r="X10" s="29" t="s">
        <v>52</v>
      </c>
      <c r="Y10" s="29"/>
      <c r="Z10" s="33"/>
      <c r="AA10" s="33"/>
      <c r="AB10" s="33">
        <v>-1</v>
      </c>
      <c r="AC10" s="33"/>
      <c r="AD10" s="32">
        <v>4.55</v>
      </c>
      <c r="AE10" s="33">
        <f t="shared" si="2"/>
        <v>-4.55</v>
      </c>
      <c r="AJ10" s="29" t="s">
        <v>52</v>
      </c>
      <c r="AK10" s="29"/>
      <c r="AL10" s="33"/>
      <c r="AM10" s="33"/>
      <c r="AN10" s="33">
        <v>-1</v>
      </c>
      <c r="AO10" s="33"/>
      <c r="AP10" s="32">
        <v>4.55</v>
      </c>
      <c r="AQ10" s="33">
        <f t="shared" si="3"/>
        <v>-4.55</v>
      </c>
    </row>
    <row r="11" spans="1:43" ht="15.75" thickBot="1" x14ac:dyDescent="0.3">
      <c r="B11" s="29" t="s">
        <v>53</v>
      </c>
      <c r="C11" s="29"/>
      <c r="D11" s="33"/>
      <c r="E11" s="33"/>
      <c r="F11" s="33">
        <v>-1</v>
      </c>
      <c r="G11" s="33"/>
      <c r="H11" s="32">
        <v>4.55</v>
      </c>
      <c r="I11" s="33">
        <f t="shared" si="0"/>
        <v>-4.55</v>
      </c>
      <c r="J11" s="37"/>
      <c r="M11" s="29" t="s">
        <v>53</v>
      </c>
      <c r="N11" s="29"/>
      <c r="O11" s="33"/>
      <c r="P11" s="33"/>
      <c r="Q11" s="33">
        <v>-1</v>
      </c>
      <c r="R11" s="33"/>
      <c r="S11" s="32">
        <v>4.55</v>
      </c>
      <c r="T11" s="33">
        <f t="shared" si="1"/>
        <v>-4.55</v>
      </c>
      <c r="U11" s="37"/>
      <c r="X11" s="29" t="s">
        <v>53</v>
      </c>
      <c r="Y11" s="29"/>
      <c r="Z11" s="33"/>
      <c r="AA11" s="33"/>
      <c r="AB11" s="51">
        <v>-1</v>
      </c>
      <c r="AC11" s="33"/>
      <c r="AD11" s="32">
        <v>4.55</v>
      </c>
      <c r="AE11" s="33">
        <f t="shared" si="2"/>
        <v>-4.55</v>
      </c>
      <c r="AJ11" s="29" t="s">
        <v>53</v>
      </c>
      <c r="AK11" s="29"/>
      <c r="AL11" s="33"/>
      <c r="AM11" s="33"/>
      <c r="AN11" s="33">
        <v>-1</v>
      </c>
      <c r="AO11" s="33"/>
      <c r="AP11" s="32">
        <v>4.55</v>
      </c>
      <c r="AQ11" s="33">
        <f t="shared" si="3"/>
        <v>-4.55</v>
      </c>
    </row>
    <row r="12" spans="1:43" ht="15.75" thickBot="1" x14ac:dyDescent="0.3">
      <c r="B12" s="29" t="s">
        <v>54</v>
      </c>
      <c r="C12" s="29"/>
      <c r="D12" s="33"/>
      <c r="E12" s="33"/>
      <c r="F12" s="33">
        <v>-1</v>
      </c>
      <c r="G12" s="33"/>
      <c r="H12" s="32">
        <v>4.55</v>
      </c>
      <c r="I12" s="33">
        <f t="shared" si="0"/>
        <v>-4.55</v>
      </c>
      <c r="J12" s="37"/>
      <c r="M12" s="29" t="s">
        <v>54</v>
      </c>
      <c r="N12" s="29"/>
      <c r="O12" s="33"/>
      <c r="P12" s="33"/>
      <c r="Q12" s="33">
        <v>-1</v>
      </c>
      <c r="R12" s="33"/>
      <c r="S12" s="32">
        <v>4.55</v>
      </c>
      <c r="T12" s="33">
        <f t="shared" si="1"/>
        <v>-4.55</v>
      </c>
      <c r="U12" s="37"/>
      <c r="X12" s="29" t="s">
        <v>54</v>
      </c>
      <c r="Y12" s="29"/>
      <c r="Z12" s="51">
        <v>1</v>
      </c>
      <c r="AA12" s="33"/>
      <c r="AB12" s="33"/>
      <c r="AC12" s="33"/>
      <c r="AD12" s="32">
        <v>4.55</v>
      </c>
      <c r="AE12" s="33">
        <f t="shared" si="2"/>
        <v>4.55</v>
      </c>
      <c r="AJ12" s="29" t="s">
        <v>54</v>
      </c>
      <c r="AK12" s="29"/>
      <c r="AL12" s="33"/>
      <c r="AM12" s="51">
        <v>0</v>
      </c>
      <c r="AN12" s="33"/>
      <c r="AO12" s="33"/>
      <c r="AP12" s="32">
        <v>4.55</v>
      </c>
      <c r="AQ12" s="33">
        <f t="shared" si="3"/>
        <v>0</v>
      </c>
    </row>
    <row r="13" spans="1:43" ht="15.75" thickBot="1" x14ac:dyDescent="0.3">
      <c r="B13" s="29" t="s">
        <v>55</v>
      </c>
      <c r="C13" s="29"/>
      <c r="D13" s="33"/>
      <c r="E13" s="33"/>
      <c r="F13" s="33">
        <v>-1</v>
      </c>
      <c r="G13" s="32"/>
      <c r="H13" s="32">
        <v>4.55</v>
      </c>
      <c r="I13" s="33">
        <f t="shared" si="0"/>
        <v>-4.55</v>
      </c>
      <c r="J13" s="37"/>
      <c r="M13" s="29" t="s">
        <v>55</v>
      </c>
      <c r="N13" s="29"/>
      <c r="O13" s="33"/>
      <c r="P13" s="33"/>
      <c r="Q13" s="33">
        <v>-1</v>
      </c>
      <c r="R13" s="32"/>
      <c r="S13" s="32">
        <v>4.55</v>
      </c>
      <c r="T13" s="33">
        <f t="shared" si="1"/>
        <v>-4.55</v>
      </c>
      <c r="U13" s="37"/>
      <c r="X13" s="29" t="s">
        <v>55</v>
      </c>
      <c r="Y13" s="29">
        <v>2</v>
      </c>
      <c r="Z13" s="33"/>
      <c r="AA13" s="33"/>
      <c r="AB13" s="33"/>
      <c r="AC13" s="32"/>
      <c r="AD13" s="32">
        <v>4.55</v>
      </c>
      <c r="AE13" s="33">
        <f t="shared" si="2"/>
        <v>9.1</v>
      </c>
      <c r="AJ13" s="29" t="s">
        <v>55</v>
      </c>
      <c r="AK13" s="29"/>
      <c r="AL13" s="33"/>
      <c r="AM13" s="51">
        <v>0</v>
      </c>
      <c r="AN13" s="33"/>
      <c r="AO13" s="32"/>
      <c r="AP13" s="32">
        <v>4.55</v>
      </c>
      <c r="AQ13" s="33">
        <f t="shared" si="3"/>
        <v>0</v>
      </c>
    </row>
    <row r="14" spans="1:43" ht="15.75" thickBot="1" x14ac:dyDescent="0.3"/>
    <row r="15" spans="1:43" ht="15.75" thickBot="1" x14ac:dyDescent="0.3">
      <c r="B15" s="1" t="s">
        <v>0</v>
      </c>
      <c r="C15" s="42" t="s">
        <v>1</v>
      </c>
      <c r="D15" s="43"/>
      <c r="E15" s="43"/>
      <c r="F15" s="43"/>
      <c r="G15" s="44"/>
      <c r="H15" s="2" t="s">
        <v>2</v>
      </c>
      <c r="I15" s="2" t="s">
        <v>47</v>
      </c>
      <c r="J15" s="38"/>
    </row>
    <row r="16" spans="1:43" ht="16.5" thickBot="1" x14ac:dyDescent="0.3">
      <c r="B16" s="5" t="s">
        <v>43</v>
      </c>
      <c r="C16" s="6">
        <v>2</v>
      </c>
      <c r="D16" s="6">
        <v>1</v>
      </c>
      <c r="E16" s="6">
        <v>0</v>
      </c>
      <c r="F16" s="6">
        <v>-1</v>
      </c>
      <c r="G16" s="6">
        <v>-2</v>
      </c>
      <c r="H16" s="6"/>
      <c r="I16" s="6">
        <f>SUM(I17:I26)</f>
        <v>-25</v>
      </c>
      <c r="J16" s="39"/>
    </row>
    <row r="17" spans="2:10" ht="15.75" thickBot="1" x14ac:dyDescent="0.3">
      <c r="B17" s="3" t="s">
        <v>56</v>
      </c>
      <c r="C17" s="8"/>
      <c r="D17" s="9"/>
      <c r="E17" s="9"/>
      <c r="F17" s="9"/>
      <c r="G17" s="52">
        <v>-2</v>
      </c>
      <c r="H17" s="7">
        <v>5</v>
      </c>
      <c r="I17" s="4">
        <f t="shared" ref="I17:I26" si="4">C17*H17+D17*H17+E17*H17+F17*H17+G17*H17</f>
        <v>-10</v>
      </c>
      <c r="J17" s="40"/>
    </row>
    <row r="18" spans="2:10" ht="26.25" thickBot="1" x14ac:dyDescent="0.3">
      <c r="B18" s="3" t="s">
        <v>44</v>
      </c>
      <c r="C18" s="3">
        <v>2</v>
      </c>
      <c r="D18" s="4"/>
      <c r="E18" s="4"/>
      <c r="F18" s="4"/>
      <c r="G18" s="4"/>
      <c r="H18" s="7">
        <v>5</v>
      </c>
      <c r="I18" s="4">
        <f t="shared" si="4"/>
        <v>10</v>
      </c>
      <c r="J18" s="40"/>
    </row>
    <row r="19" spans="2:10" ht="15.75" thickBot="1" x14ac:dyDescent="0.3">
      <c r="B19" s="3" t="s">
        <v>41</v>
      </c>
      <c r="C19" s="3"/>
      <c r="D19" s="4"/>
      <c r="E19" s="4"/>
      <c r="F19" s="53">
        <v>-1</v>
      </c>
      <c r="G19" s="4"/>
      <c r="H19" s="7">
        <v>5</v>
      </c>
      <c r="I19" s="4">
        <f t="shared" si="4"/>
        <v>-5</v>
      </c>
      <c r="J19" s="40"/>
    </row>
    <row r="20" spans="2:10" ht="15.75" thickBot="1" x14ac:dyDescent="0.3">
      <c r="B20" s="3" t="s">
        <v>42</v>
      </c>
      <c r="C20" s="3"/>
      <c r="D20" s="4"/>
      <c r="E20" s="4"/>
      <c r="F20" s="53">
        <v>-1</v>
      </c>
      <c r="G20" s="4"/>
      <c r="H20" s="7">
        <v>5</v>
      </c>
      <c r="I20" s="4">
        <f t="shared" si="4"/>
        <v>-5</v>
      </c>
      <c r="J20" s="40"/>
    </row>
    <row r="21" spans="2:10" ht="15.75" thickBot="1" x14ac:dyDescent="0.3">
      <c r="B21" s="3" t="s">
        <v>57</v>
      </c>
      <c r="C21" s="3"/>
      <c r="D21" s="4"/>
      <c r="E21" s="4"/>
      <c r="F21" s="4">
        <v>-1</v>
      </c>
      <c r="G21" s="4"/>
      <c r="H21" s="7">
        <v>5</v>
      </c>
      <c r="I21" s="4">
        <f t="shared" si="4"/>
        <v>-5</v>
      </c>
      <c r="J21" s="40"/>
    </row>
    <row r="22" spans="2:10" ht="15.75" thickBot="1" x14ac:dyDescent="0.3">
      <c r="B22" s="3" t="s">
        <v>50</v>
      </c>
      <c r="C22" s="3"/>
      <c r="D22" s="4"/>
      <c r="E22" s="4">
        <v>0</v>
      </c>
      <c r="F22" s="4"/>
      <c r="G22" s="4"/>
      <c r="H22" s="7">
        <v>5</v>
      </c>
      <c r="I22" s="4">
        <f t="shared" si="4"/>
        <v>0</v>
      </c>
      <c r="J22" s="40"/>
    </row>
    <row r="23" spans="2:10" ht="15.75" thickBot="1" x14ac:dyDescent="0.3">
      <c r="B23" s="3" t="s">
        <v>58</v>
      </c>
      <c r="C23" s="3"/>
      <c r="D23" s="4"/>
      <c r="E23" s="4"/>
      <c r="F23" s="4">
        <v>-1</v>
      </c>
      <c r="G23" s="4"/>
      <c r="H23" s="7">
        <v>5</v>
      </c>
      <c r="I23" s="4">
        <f t="shared" si="4"/>
        <v>-5</v>
      </c>
      <c r="J23" s="40"/>
    </row>
    <row r="24" spans="2:10" ht="15.75" thickBot="1" x14ac:dyDescent="0.3">
      <c r="B24" s="3" t="s">
        <v>59</v>
      </c>
      <c r="C24" s="3"/>
      <c r="D24" s="4"/>
      <c r="E24" s="4"/>
      <c r="F24" s="4"/>
      <c r="G24" s="4">
        <v>-2</v>
      </c>
      <c r="H24" s="7">
        <v>5</v>
      </c>
      <c r="I24" s="4">
        <f t="shared" si="4"/>
        <v>-10</v>
      </c>
      <c r="J24" s="40"/>
    </row>
    <row r="25" spans="2:10" ht="15.75" thickBot="1" x14ac:dyDescent="0.3">
      <c r="B25" s="3" t="s">
        <v>60</v>
      </c>
      <c r="C25" s="3"/>
      <c r="D25" s="4"/>
      <c r="E25" s="4">
        <v>0</v>
      </c>
      <c r="F25" s="4"/>
      <c r="G25" s="4"/>
      <c r="H25" s="7">
        <v>5</v>
      </c>
      <c r="I25" s="4">
        <f t="shared" si="4"/>
        <v>0</v>
      </c>
      <c r="J25" s="40"/>
    </row>
    <row r="26" spans="2:10" ht="15.75" thickBot="1" x14ac:dyDescent="0.3">
      <c r="B26" s="3" t="s">
        <v>61</v>
      </c>
      <c r="C26" s="3"/>
      <c r="D26" s="4">
        <v>1</v>
      </c>
      <c r="E26" s="4"/>
      <c r="F26" s="4"/>
      <c r="G26" s="4"/>
      <c r="H26" s="7">
        <v>5</v>
      </c>
      <c r="I26" s="4">
        <f t="shared" si="4"/>
        <v>5</v>
      </c>
      <c r="J26" s="40"/>
    </row>
    <row r="27" spans="2:10" ht="15.75" thickBot="1" x14ac:dyDescent="0.3"/>
    <row r="28" spans="2:10" ht="15.75" thickBot="1" x14ac:dyDescent="0.3">
      <c r="B28" s="1" t="s">
        <v>0</v>
      </c>
      <c r="C28" s="42" t="s">
        <v>1</v>
      </c>
      <c r="D28" s="43"/>
      <c r="E28" s="43"/>
      <c r="F28" s="43"/>
      <c r="G28" s="44"/>
      <c r="H28" s="2" t="s">
        <v>2</v>
      </c>
      <c r="I28" s="2" t="s">
        <v>47</v>
      </c>
      <c r="J28" s="38"/>
    </row>
    <row r="29" spans="2:10" ht="16.5" thickBot="1" x14ac:dyDescent="0.3">
      <c r="B29" s="5" t="s">
        <v>45</v>
      </c>
      <c r="C29" s="6">
        <v>2</v>
      </c>
      <c r="D29" s="6">
        <v>1</v>
      </c>
      <c r="E29" s="6">
        <v>0</v>
      </c>
      <c r="F29" s="6">
        <v>-1</v>
      </c>
      <c r="G29" s="6">
        <v>-2</v>
      </c>
      <c r="H29" s="6"/>
      <c r="I29" s="6">
        <f>SUM(I30:I39)</f>
        <v>40</v>
      </c>
      <c r="J29" s="39"/>
    </row>
    <row r="30" spans="2:10" ht="15.75" thickBot="1" x14ac:dyDescent="0.3">
      <c r="B30" s="3" t="s">
        <v>48</v>
      </c>
      <c r="C30" s="4">
        <v>2</v>
      </c>
      <c r="D30" s="4"/>
      <c r="E30" s="4"/>
      <c r="F30" s="4"/>
      <c r="G30" s="4"/>
      <c r="H30" s="7">
        <v>20</v>
      </c>
      <c r="I30" s="4">
        <v>40</v>
      </c>
      <c r="J30" s="40"/>
    </row>
    <row r="31" spans="2:10" ht="15.75" thickBot="1" x14ac:dyDescent="0.3">
      <c r="B31" s="3" t="s">
        <v>46</v>
      </c>
      <c r="C31" s="4"/>
      <c r="D31" s="4"/>
      <c r="E31" s="4"/>
      <c r="F31" s="4"/>
      <c r="G31" s="4"/>
      <c r="H31" s="7">
        <v>5</v>
      </c>
      <c r="I31" s="4">
        <f t="shared" ref="I31:I39" si="5">C31*H31+D31*H31+E31*H31+F31*H31+G31*H31</f>
        <v>0</v>
      </c>
      <c r="J31" s="40"/>
    </row>
    <row r="32" spans="2:10" ht="15.75" thickBot="1" x14ac:dyDescent="0.3">
      <c r="B32" s="3" t="s">
        <v>41</v>
      </c>
      <c r="C32" s="4"/>
      <c r="D32" s="4"/>
      <c r="E32" s="4"/>
      <c r="F32" s="4"/>
      <c r="G32" s="4"/>
      <c r="H32" s="7">
        <v>5</v>
      </c>
      <c r="I32" s="4">
        <f t="shared" si="5"/>
        <v>0</v>
      </c>
      <c r="J32" s="40"/>
    </row>
    <row r="33" spans="2:10" ht="15.75" thickBot="1" x14ac:dyDescent="0.3">
      <c r="B33" s="3" t="s">
        <v>42</v>
      </c>
      <c r="C33" s="4"/>
      <c r="D33" s="4"/>
      <c r="E33" s="4"/>
      <c r="F33" s="4"/>
      <c r="G33" s="4"/>
      <c r="H33" s="7">
        <v>5</v>
      </c>
      <c r="I33" s="4">
        <f t="shared" si="5"/>
        <v>0</v>
      </c>
      <c r="J33" s="40"/>
    </row>
    <row r="34" spans="2:10" ht="15.75" thickBot="1" x14ac:dyDescent="0.3">
      <c r="B34" s="3" t="s">
        <v>62</v>
      </c>
      <c r="C34" s="4"/>
      <c r="D34" s="4"/>
      <c r="E34" s="4"/>
      <c r="F34" s="4"/>
      <c r="G34" s="4"/>
      <c r="H34" s="7">
        <v>5</v>
      </c>
      <c r="I34" s="4">
        <f t="shared" si="5"/>
        <v>0</v>
      </c>
      <c r="J34" s="40"/>
    </row>
    <row r="35" spans="2:10" ht="15.75" thickBot="1" x14ac:dyDescent="0.3">
      <c r="B35" s="3" t="s">
        <v>63</v>
      </c>
      <c r="C35" s="4"/>
      <c r="D35" s="4"/>
      <c r="E35" s="4"/>
      <c r="F35" s="4"/>
      <c r="G35" s="4"/>
      <c r="H35" s="7">
        <v>5</v>
      </c>
      <c r="I35" s="4">
        <f t="shared" si="5"/>
        <v>0</v>
      </c>
      <c r="J35" s="40"/>
    </row>
    <row r="36" spans="2:10" ht="15.75" thickBot="1" x14ac:dyDescent="0.3">
      <c r="B36" s="3" t="s">
        <v>64</v>
      </c>
      <c r="C36" s="4"/>
      <c r="D36" s="4"/>
      <c r="E36" s="4"/>
      <c r="F36" s="4"/>
      <c r="G36" s="4"/>
      <c r="H36" s="7">
        <v>5</v>
      </c>
      <c r="I36" s="4">
        <f t="shared" si="5"/>
        <v>0</v>
      </c>
      <c r="J36" s="40"/>
    </row>
    <row r="37" spans="2:10" ht="26.25" thickBot="1" x14ac:dyDescent="0.3">
      <c r="B37" s="3" t="s">
        <v>65</v>
      </c>
      <c r="C37" s="4"/>
      <c r="D37" s="4"/>
      <c r="E37" s="4"/>
      <c r="F37" s="4"/>
      <c r="G37" s="4"/>
      <c r="H37" s="7">
        <v>5</v>
      </c>
      <c r="I37" s="4">
        <f t="shared" si="5"/>
        <v>0</v>
      </c>
      <c r="J37" s="40"/>
    </row>
    <row r="38" spans="2:10" ht="15.75" thickBot="1" x14ac:dyDescent="0.3">
      <c r="B38" s="3" t="s">
        <v>66</v>
      </c>
      <c r="C38" s="4"/>
      <c r="D38" s="4"/>
      <c r="E38" s="4"/>
      <c r="F38" s="4"/>
      <c r="G38" s="4"/>
      <c r="H38" s="7">
        <v>5</v>
      </c>
      <c r="I38" s="4">
        <f t="shared" si="5"/>
        <v>0</v>
      </c>
      <c r="J38" s="40"/>
    </row>
    <row r="39" spans="2:10" ht="15.75" thickBot="1" x14ac:dyDescent="0.3">
      <c r="B39" s="3" t="s">
        <v>67</v>
      </c>
      <c r="C39" s="4"/>
      <c r="D39" s="4"/>
      <c r="E39" s="4"/>
      <c r="F39" s="4"/>
      <c r="G39" s="4"/>
      <c r="H39" s="7">
        <v>5</v>
      </c>
      <c r="I39" s="4">
        <f t="shared" si="5"/>
        <v>0</v>
      </c>
      <c r="J39" s="40"/>
    </row>
  </sheetData>
  <mergeCells count="6">
    <mergeCell ref="AK1:AO1"/>
    <mergeCell ref="C15:G15"/>
    <mergeCell ref="C28:G28"/>
    <mergeCell ref="C1:G1"/>
    <mergeCell ref="N1:R1"/>
    <mergeCell ref="Y1:AC1"/>
  </mergeCells>
  <pageMargins left="0.7" right="0.7" top="0.75" bottom="0.75" header="0.3" footer="0.3"/>
  <pageSetup paperSize="9" scale="41" orientation="landscape" horizontalDpi="2400" verticalDpi="24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f2115af-add7-4e77-b6cb-b250c9cf51d4">
      <Terms xmlns="http://schemas.microsoft.com/office/infopath/2007/PartnerControls"/>
    </lcf76f155ced4ddcb4097134ff3c332f>
    <TaxCatchAll xmlns="accdfe52-54d2-4727-8def-78758dd6bbb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3AF4CAB6A4144D8AE493D496E46492" ma:contentTypeVersion="16" ma:contentTypeDescription="Een nieuw document maken." ma:contentTypeScope="" ma:versionID="2419af6317a0fe3446352ee630f5706e">
  <xsd:schema xmlns:xsd="http://www.w3.org/2001/XMLSchema" xmlns:xs="http://www.w3.org/2001/XMLSchema" xmlns:p="http://schemas.microsoft.com/office/2006/metadata/properties" xmlns:ns2="af2115af-add7-4e77-b6cb-b250c9cf51d4" xmlns:ns3="accdfe52-54d2-4727-8def-78758dd6bbbc" targetNamespace="http://schemas.microsoft.com/office/2006/metadata/properties" ma:root="true" ma:fieldsID="4a6555d0e54cc5097893714a0f43988b" ns2:_="" ns3:_="">
    <xsd:import namespace="af2115af-add7-4e77-b6cb-b250c9cf51d4"/>
    <xsd:import namespace="accdfe52-54d2-4727-8def-78758dd6bbb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2115af-add7-4e77-b6cb-b250c9cf51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Afbeeldingtags" ma:readOnly="false" ma:fieldId="{5cf76f15-5ced-4ddc-b409-7134ff3c332f}" ma:taxonomyMulti="true" ma:sspId="da3c8f56-2526-4327-832e-1b5733ac6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cdfe52-54d2-4727-8def-78758dd6bbb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4e61601-3fe2-4a7f-8417-d1033fa4d034}" ma:internalName="TaxCatchAll" ma:showField="CatchAllData" ma:web="accdfe52-54d2-4727-8def-78758dd6bbb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A23441-B9CC-4E24-A126-0B1E3182B95A}">
  <ds:schemaRefs>
    <ds:schemaRef ds:uri="http://schemas.microsoft.com/office/2006/metadata/properties"/>
    <ds:schemaRef ds:uri="http://schemas.microsoft.com/office/infopath/2007/PartnerControls"/>
    <ds:schemaRef ds:uri="af2115af-add7-4e77-b6cb-b250c9cf51d4"/>
    <ds:schemaRef ds:uri="accdfe52-54d2-4727-8def-78758dd6bbbc"/>
  </ds:schemaRefs>
</ds:datastoreItem>
</file>

<file path=customXml/itemProps2.xml><?xml version="1.0" encoding="utf-8"?>
<ds:datastoreItem xmlns:ds="http://schemas.openxmlformats.org/officeDocument/2006/customXml" ds:itemID="{E610E858-1862-4950-B8AD-150A496BF4A6}"/>
</file>

<file path=customXml/itemProps3.xml><?xml version="1.0" encoding="utf-8"?>
<ds:datastoreItem xmlns:ds="http://schemas.openxmlformats.org/officeDocument/2006/customXml" ds:itemID="{A7F12ADE-8D8E-4617-9166-E891C4A00D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General info</vt:lpstr>
      <vt:lpstr>PS</vt:lpstr>
      <vt:lpstr>GA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Johannes Charlier</dc:creator>
  <cp:lastModifiedBy>Hannah</cp:lastModifiedBy>
  <cp:lastPrinted>2018-04-13T12:11:53Z</cp:lastPrinted>
  <dcterms:created xsi:type="dcterms:W3CDTF">2015-02-24T09:20:34Z</dcterms:created>
  <dcterms:modified xsi:type="dcterms:W3CDTF">2026-07-29T09:04:36Z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0x010100D83AF4CAB6A4144D8AE493D496E46492</vt:lpwstr>
  </property>
  <property fmtid="{D5CDD505-2E9C-101B-9397-08002B2CF9AE}" pid="3" name="MediaServiceImageTags">
    <vt:lpwstr/>
  </property>
</Properties>
</file>